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060" windowHeight="8205" tabRatio="500" activeTab="0"/>
  </bookViews>
  <sheets>
    <sheet name="Índice" sheetId="1" r:id="rId1"/>
    <sheet name="Diputaciones " sheetId="2" r:id="rId2"/>
    <sheet name="Ayuntamientos régimen de Cesión" sheetId="3" r:id="rId3"/>
  </sheets>
  <definedNames>
    <definedName name="_CA1" localSheetId="2">'Ayuntamientos régimen de Cesión'!$A$4:$C$101</definedName>
    <definedName name="_CD1" localSheetId="1">'Diputaciones '!$A$5:$A$61</definedName>
    <definedName name="_xlnm.Print_Area" localSheetId="2">'Ayuntamientos régimen de Cesión'!#REF!</definedName>
    <definedName name="_xlnm.Print_Area" localSheetId="1">'Diputaciones '!#REF!</definedName>
    <definedName name="AyuntamientosCesion" localSheetId="2">'Ayuntamientos régimen de Cesión'!#REF!</definedName>
    <definedName name="C_Aytos_Cesion" localSheetId="2">'Ayuntamientos régimen de Cesión'!$A$4:$C$101</definedName>
    <definedName name="C_C_Aimpcesion" localSheetId="2">'Ayuntamientos régimen de Cesión'!#REF!</definedName>
    <definedName name="C_Diput_Cesion" localSheetId="1">'Diputaciones '!$A$4:$A$60</definedName>
    <definedName name="CA1_1" localSheetId="2">'Ayuntamientos régimen de Cesión'!$A$4:$C$101</definedName>
    <definedName name="CD1_1" localSheetId="1">'Diputaciones '!$A$5:$A$61</definedName>
    <definedName name="CD1_2" localSheetId="1">'Diputaciones '!$A$4:$A$60</definedName>
    <definedName name="CD1_3" localSheetId="1">'Diputaciones '!$A$4:$A$60</definedName>
    <definedName name="Cesion" localSheetId="2">'Ayuntamientos régimen de Cesión'!#REF!</definedName>
    <definedName name="Cesion_1" localSheetId="2">'Ayuntamientos régimen de Cesión'!#REF!</definedName>
    <definedName name="Cesion_2" localSheetId="2">'Ayuntamientos régimen de Cesión'!#REF!</definedName>
    <definedName name="Consulta_desde_ptabeur4" localSheetId="1">'Diputaciones '!#REF!</definedName>
    <definedName name="Diputaciones" localSheetId="1">'Diputaciones '!#REF!</definedName>
    <definedName name="Diputaciones_1" localSheetId="1">'Diputaciones '!#REF!</definedName>
    <definedName name="Diputaciones_2" localSheetId="1">'Diputaciones '!#REF!</definedName>
    <definedName name="pago" localSheetId="1">'Diputaciones '!#REF!</definedName>
    <definedName name="_xlnm.Print_Area" localSheetId="2">'Ayuntamientos régimen de Cesión'!#REF!</definedName>
    <definedName name="_xlnm.Print_Area" localSheetId="1">'Diputaciones '!#REF!</definedName>
  </definedNames>
  <calcPr fullCalcOnLoad="1"/>
</workbook>
</file>

<file path=xl/sharedStrings.xml><?xml version="1.0" encoding="utf-8"?>
<sst xmlns="http://schemas.openxmlformats.org/spreadsheetml/2006/main" count="552" uniqueCount="342">
  <si>
    <t>01</t>
  </si>
  <si>
    <t>000</t>
  </si>
  <si>
    <t>02</t>
  </si>
  <si>
    <t>03</t>
  </si>
  <si>
    <t>04</t>
  </si>
  <si>
    <t>05</t>
  </si>
  <si>
    <t>06</t>
  </si>
  <si>
    <t>07</t>
  </si>
  <si>
    <t>001</t>
  </si>
  <si>
    <t>002</t>
  </si>
  <si>
    <t>003</t>
  </si>
  <si>
    <t>004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</si>
  <si>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</si>
  <si>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</si>
  <si>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</si>
  <si>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</si>
  <si>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</si>
  <si>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</si>
  <si>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</si>
  <si>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</si>
  <si>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</si>
  <si>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</si>
  <si>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</si>
  <si>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</si>
  <si>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</si>
  <si>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</si>
  <si>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</si>
  <si>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</si>
  <si>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</si>
  <si>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</si>
  <si>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</si>
  <si>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</si>
  <si>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</si>
  <si>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</si>
  <si>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</si>
  <si>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</si>
  <si>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</si>
  <si>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</si>
  <si>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</si>
  <si>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</si>
  <si>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</si>
  <si>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</si>
  <si>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</si>
  <si>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</si>
  <si>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</si>
  <si>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</si>
  <si>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</si>
  <si>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</si>
  <si>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</si>
  <si>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014</t>
  </si>
  <si>
    <t>065</t>
  </si>
  <si>
    <t>099</t>
  </si>
  <si>
    <t>133</t>
  </si>
  <si>
    <t>013</t>
  </si>
  <si>
    <t>079</t>
  </si>
  <si>
    <t>902</t>
  </si>
  <si>
    <t>019</t>
  </si>
  <si>
    <t>015</t>
  </si>
  <si>
    <t>083</t>
  </si>
  <si>
    <t>040</t>
  </si>
  <si>
    <t>073</t>
  </si>
  <si>
    <t>101</t>
  </si>
  <si>
    <t>121</t>
  </si>
  <si>
    <t>187</t>
  </si>
  <si>
    <t>200</t>
  </si>
  <si>
    <t>205</t>
  </si>
  <si>
    <t>245</t>
  </si>
  <si>
    <t>279</t>
  </si>
  <si>
    <t>059</t>
  </si>
  <si>
    <t>037</t>
  </si>
  <si>
    <t>012</t>
  </si>
  <si>
    <t>020</t>
  </si>
  <si>
    <t>027</t>
  </si>
  <si>
    <t>031</t>
  </si>
  <si>
    <t>034</t>
  </si>
  <si>
    <t>021</t>
  </si>
  <si>
    <t>030</t>
  </si>
  <si>
    <t>078</t>
  </si>
  <si>
    <t>087</t>
  </si>
  <si>
    <t>130</t>
  </si>
  <si>
    <t>041</t>
  </si>
  <si>
    <t>125</t>
  </si>
  <si>
    <t>050</t>
  </si>
  <si>
    <t>089</t>
  </si>
  <si>
    <t>120</t>
  </si>
  <si>
    <t>26</t>
  </si>
  <si>
    <t>028</t>
  </si>
  <si>
    <t>28</t>
  </si>
  <si>
    <t>005</t>
  </si>
  <si>
    <t>006</t>
  </si>
  <si>
    <t>007</t>
  </si>
  <si>
    <t>049</t>
  </si>
  <si>
    <t>058</t>
  </si>
  <si>
    <t>074</t>
  </si>
  <si>
    <t>092</t>
  </si>
  <si>
    <t>106</t>
  </si>
  <si>
    <t>115</t>
  </si>
  <si>
    <t>123</t>
  </si>
  <si>
    <t>127</t>
  </si>
  <si>
    <t>134</t>
  </si>
  <si>
    <t>148</t>
  </si>
  <si>
    <t>054</t>
  </si>
  <si>
    <t>067</t>
  </si>
  <si>
    <t>069</t>
  </si>
  <si>
    <t>070</t>
  </si>
  <si>
    <t>094</t>
  </si>
  <si>
    <t>016</t>
  </si>
  <si>
    <t>024</t>
  </si>
  <si>
    <t>044</t>
  </si>
  <si>
    <t>026</t>
  </si>
  <si>
    <t>038</t>
  </si>
  <si>
    <t>057</t>
  </si>
  <si>
    <t>274</t>
  </si>
  <si>
    <t>023</t>
  </si>
  <si>
    <t>39</t>
  </si>
  <si>
    <t>075</t>
  </si>
  <si>
    <t>194</t>
  </si>
  <si>
    <t>091</t>
  </si>
  <si>
    <t>173</t>
  </si>
  <si>
    <t>216</t>
  </si>
  <si>
    <t>165</t>
  </si>
  <si>
    <t>168</t>
  </si>
  <si>
    <t>244</t>
  </si>
  <si>
    <t>250</t>
  </si>
  <si>
    <t>186</t>
  </si>
  <si>
    <t>275</t>
  </si>
  <si>
    <t>297</t>
  </si>
  <si>
    <t>Código</t>
  </si>
  <si>
    <t>Entidad</t>
  </si>
  <si>
    <t>IRPF</t>
  </si>
  <si>
    <t>IVA</t>
  </si>
  <si>
    <t xml:space="preserve">Alcohol </t>
  </si>
  <si>
    <t>Productos Intermedios</t>
  </si>
  <si>
    <t>Cerveza</t>
  </si>
  <si>
    <t>Labores Tabaco</t>
  </si>
  <si>
    <t>Hidrocarburos</t>
  </si>
  <si>
    <t xml:space="preserve">TOTAL  Impuestos Cedidos </t>
  </si>
  <si>
    <t>Fondo Complementario de Financiación</t>
  </si>
  <si>
    <t>Asistencia Sanitaria a pagar a Diputaciones</t>
  </si>
  <si>
    <t>Asistencia Sanitaria a pagar a CCAA</t>
  </si>
  <si>
    <t>Entidades Art. 145 LHL y Ceuta y Melilla</t>
  </si>
  <si>
    <t>TOTAL
(12) a (15)</t>
  </si>
  <si>
    <t>Total 
Entrega a cuenta</t>
  </si>
  <si>
    <t>FCF</t>
  </si>
  <si>
    <t xml:space="preserve">Compensación IAE </t>
  </si>
  <si>
    <t>Compensación Adicional IAE</t>
  </si>
  <si>
    <t>TOTAL</t>
  </si>
  <si>
    <t>(1)</t>
  </si>
  <si>
    <t>(2)</t>
  </si>
  <si>
    <t>(3)</t>
  </si>
  <si>
    <t>(5)</t>
  </si>
  <si>
    <t>(4)</t>
  </si>
  <si>
    <t>(7)</t>
  </si>
  <si>
    <t>(6)</t>
  </si>
  <si>
    <t>(8)=(1) a (7)</t>
  </si>
  <si>
    <t>(9)</t>
  </si>
  <si>
    <t>(10)</t>
  </si>
  <si>
    <t>(11)</t>
  </si>
  <si>
    <t>(13)</t>
  </si>
  <si>
    <t>(14)</t>
  </si>
  <si>
    <t>(15)</t>
  </si>
  <si>
    <t>(16)=(12)+(13)+(14)+(15)</t>
  </si>
  <si>
    <t>(17)=(8)+(16)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</si>
  <si>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</si>
  <si>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</si>
  <si>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</si>
  <si>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</si>
  <si>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</si>
  <si>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</si>
  <si>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</si>
  <si>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</si>
  <si>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Cádiz</t>
  </si>
  <si>
    <t>Ciudad Real</t>
  </si>
  <si>
    <t>Córdoba</t>
  </si>
  <si>
    <t>Coruña (A)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</si>
  <si>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</si>
  <si>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</si>
  <si>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</si>
  <si>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</si>
  <si>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</si>
  <si>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</si>
  <si>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</si>
  <si>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</si>
  <si>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</si>
  <si>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</si>
  <si>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</si>
  <si>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Murcia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</si>
  <si>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</si>
  <si>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</si>
  <si>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</si>
  <si>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</si>
  <si>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</si>
  <si>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</si>
  <si>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</si>
  <si>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</si>
  <si>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</si>
  <si>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</si>
  <si>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</si>
  <si>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</si>
  <si>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</si>
  <si>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(12)=(9)+(10)+(11)</t>
  </si>
  <si>
    <t>(13)=(8)+(12)</t>
  </si>
  <si>
    <t>Elche/Elx</t>
  </si>
  <si>
    <t>Orihuela</t>
  </si>
  <si>
    <t>Torrevieja</t>
  </si>
  <si>
    <t>Roquetas de Mar</t>
  </si>
  <si>
    <t>Ejido (El)</t>
  </si>
  <si>
    <t>Mérida</t>
  </si>
  <si>
    <t>Palma de Mallorca</t>
  </si>
  <si>
    <t>Badalona</t>
  </si>
  <si>
    <t>Cornellà de Llobregat</t>
  </si>
  <si>
    <t>Hospitalet de Llobregat</t>
  </si>
  <si>
    <t>Mataró</t>
  </si>
  <si>
    <t>Sabadell</t>
  </si>
  <si>
    <t>Sant Boi de Llobregat</t>
  </si>
  <si>
    <t>Sant Cugat del Vallès</t>
  </si>
  <si>
    <t>Santa Coloma Gramanet</t>
  </si>
  <si>
    <t>Terrassa</t>
  </si>
  <si>
    <t>Algeciras</t>
  </si>
  <si>
    <t>Chiclana de la Frontera</t>
  </si>
  <si>
    <t>Jerez de la Frontera</t>
  </si>
  <si>
    <t>Puerto de Santa María</t>
  </si>
  <si>
    <t>San Fernando</t>
  </si>
  <si>
    <t>Castellón de La Plana</t>
  </si>
  <si>
    <t>Santiago de Compostela</t>
  </si>
  <si>
    <t>Logroño</t>
  </si>
  <si>
    <t>Alcalá de Henares</t>
  </si>
  <si>
    <t>Alcobendas</t>
  </si>
  <si>
    <t>Alcorcón</t>
  </si>
  <si>
    <t>Coslada</t>
  </si>
  <si>
    <t>Fuenlabrada</t>
  </si>
  <si>
    <t>Getafe</t>
  </si>
  <si>
    <t>Leganés</t>
  </si>
  <si>
    <t>Madrid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</si>
  <si>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</si>
  <si>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</si>
  <si>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</si>
  <si>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</si>
  <si>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</si>
  <si>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</si>
  <si>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</si>
  <si>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Fuengirola</t>
  </si>
  <si>
    <t>Marbella</t>
  </si>
  <si>
    <t>Mijas</t>
  </si>
  <si>
    <t>Vélez-Málaga</t>
  </si>
  <si>
    <t>Cartagena</t>
  </si>
  <si>
    <t>Lorca</t>
  </si>
  <si>
    <t>Avilés</t>
  </si>
  <si>
    <t>Gijón/Xixón</t>
  </si>
  <si>
    <t>Oviedo</t>
  </si>
  <si>
    <t>Palmas de Gran Canaria</t>
  </si>
  <si>
    <t>Telde</t>
  </si>
  <si>
    <t>Vigo</t>
  </si>
  <si>
    <t>Arona</t>
  </si>
  <si>
    <t>San Cristóbal La Laguna</t>
  </si>
  <si>
    <t>Santa Cruz de Tenerife</t>
  </si>
  <si>
    <t>Santander</t>
  </si>
  <si>
    <t>Dos Hermanas</t>
  </si>
  <si>
    <t>Reus</t>
  </si>
  <si>
    <t>Talavera de la Reina</t>
  </si>
  <si>
    <t>Torrent</t>
  </si>
  <si>
    <t>Ir a....</t>
  </si>
  <si>
    <t>Diputaciones y Entes Asimilados</t>
  </si>
  <si>
    <t>Ayuntamientos Régimen de Cesión</t>
  </si>
  <si>
    <t>SECRETARÍA GENERAL DE FINANCIACIÓN AUTONÓMICA Y LOCAL</t>
  </si>
  <si>
    <t>SECRETARÍA DE ESTADO DE HACIENDA</t>
  </si>
  <si>
    <t xml:space="preserve">Sistema de Financiación de Entidades Locales
</t>
  </si>
  <si>
    <t>Subdirección General de Gestión de la Financiación Local</t>
  </si>
  <si>
    <t>ALAVA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</si>
  <si>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</si>
  <si>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</si>
  <si>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</si>
  <si>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</si>
  <si>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</si>
  <si>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</si>
  <si>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</si>
  <si>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</si>
  <si>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</si>
  <si>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</si>
  <si>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CASTELLÓN</t>
  </si>
  <si>
    <t>51</t>
  </si>
  <si>
    <t>CEUTA</t>
  </si>
  <si>
    <t>CIUDAD REAL</t>
  </si>
  <si>
    <t>CÓRDOBA</t>
  </si>
  <si>
    <t>CORUÑA (A)</t>
  </si>
  <si>
    <t>CUENCA</t>
  </si>
  <si>
    <t>FORMENTERA</t>
  </si>
  <si>
    <t>FUERTEVENTURA</t>
  </si>
  <si>
    <t>GIRONA</t>
  </si>
  <si>
    <t>GOMERA (LA)</t>
  </si>
  <si>
    <t>GRAN CANARIA</t>
  </si>
  <si>
    <t>GRANADA</t>
  </si>
  <si>
    <t>GUADALAJARA</t>
  </si>
  <si>
    <t>20</t>
  </si>
  <si>
    <t>GUIPÚZCOA</t>
  </si>
  <si>
    <t>HIERRO (EL)</t>
  </si>
  <si>
    <t>HUELVA</t>
  </si>
  <si>
    <t>HUESCA</t>
  </si>
  <si>
    <t>IBIZA</t>
  </si>
  <si>
    <t>JAÉN</t>
  </si>
  <si>
    <t>LANZAROTE</t>
  </si>
  <si>
    <t>LEÓN</t>
  </si>
  <si>
    <t>LLEIDA</t>
  </si>
  <si>
    <t>LUGO</t>
  </si>
  <si>
    <t>MÁLAGA</t>
  </si>
  <si>
    <t>MALLORCA</t>
  </si>
  <si>
    <t>52</t>
  </si>
  <si>
    <t>MELILLA</t>
  </si>
  <si>
    <t>MENORCA</t>
  </si>
  <si>
    <t>MURCIA</t>
  </si>
  <si>
    <t>31</t>
  </si>
  <si>
    <t>NAVARRA</t>
  </si>
  <si>
    <t>OURENSE</t>
  </si>
  <si>
    <t>PALENCIA</t>
  </si>
  <si>
    <t>PALMA (LA)</t>
  </si>
  <si>
    <t>PONTEVEDRA</t>
  </si>
  <si>
    <t>SALAMANCA</t>
  </si>
  <si>
    <t>SEGOVIA</t>
  </si>
  <si>
    <t>SEVILLA</t>
  </si>
  <si>
    <t>SORIA</t>
  </si>
  <si>
    <t>TARRAGONA</t>
  </si>
  <si>
    <t>TENERIFE</t>
  </si>
  <si>
    <t>TERUEL</t>
  </si>
  <si>
    <t>TOLEDO</t>
  </si>
  <si>
    <t>VALENCIA</t>
  </si>
  <si>
    <t>VALLADOLID</t>
  </si>
  <si>
    <t>48</t>
  </si>
  <si>
    <t>VIZCAYA</t>
  </si>
  <si>
    <t>ZAMORA</t>
  </si>
  <si>
    <t>ZARAGOZA</t>
  </si>
  <si>
    <t>113</t>
  </si>
  <si>
    <t>Manresa</t>
  </si>
  <si>
    <t>184</t>
  </si>
  <si>
    <t>Rubí</t>
  </si>
  <si>
    <t>161</t>
  </si>
  <si>
    <t>Valdemoro</t>
  </si>
  <si>
    <t>Alcalá de Guadaíra</t>
  </si>
  <si>
    <t>València</t>
  </si>
  <si>
    <t>Dirección General de Estabilidad Presupuestaria y Gestión Financiera Territorial</t>
  </si>
  <si>
    <t>Entregas a cuenta anuales 2023. Diputaciones y Ayuntamientos de Cesión</t>
  </si>
  <si>
    <t xml:space="preserve">ENTREGAS A CUENTA PARA EL AÑO 2023
 IMPORTES ANUALES </t>
  </si>
  <si>
    <t>Ley 31/2022, de 23 de diciembre, de Presupuestos Generales del Estado para el año 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</si>
</sst>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0"/>
    <numFmt numFmtId="167" formatCode="0.00000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[$-1010C0A]#,##0.00"/>
  </numFmts>
  <fonts count="6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20"/>
      <name val="Lucida Console"/>
      <family val="3"/>
    </font>
    <font>
      <b/>
      <sz val="20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sz val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 quotePrefix="1">
      <alignment horizontal="center" vertical="center" wrapText="1"/>
    </xf>
    <xf numFmtId="0" fontId="10" fillId="0" borderId="12" xfId="0" applyFont="1" applyBorder="1" applyAlignment="1" quotePrefix="1">
      <alignment horizontal="center" vertical="center" wrapText="1"/>
    </xf>
    <xf numFmtId="4" fontId="10" fillId="0" borderId="12" xfId="0" applyNumberFormat="1" applyFont="1" applyBorder="1" applyAlignment="1" quotePrefix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 quotePrefix="1">
      <alignment horizontal="center" vertical="center" wrapText="1"/>
    </xf>
    <xf numFmtId="4" fontId="10" fillId="0" borderId="13" xfId="0" applyNumberFormat="1" applyFont="1" applyBorder="1" applyAlignment="1" quotePrefix="1">
      <alignment horizontal="center" vertical="center" wrapText="1"/>
    </xf>
    <xf numFmtId="4" fontId="11" fillId="35" borderId="14" xfId="0" applyNumberFormat="1" applyFont="1" applyFill="1" applyBorder="1" applyAlignment="1" quotePrefix="1">
      <alignment horizontal="center" vertical="center" wrapText="1"/>
    </xf>
    <xf numFmtId="4" fontId="10" fillId="36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5" fillId="37" borderId="16" xfId="55" applyNumberFormat="1" applyFont="1" applyFill="1" applyBorder="1" applyAlignment="1">
      <alignment horizontal="right"/>
      <protection/>
    </xf>
    <xf numFmtId="49" fontId="5" fillId="37" borderId="17" xfId="55" applyNumberFormat="1" applyFont="1" applyFill="1" applyBorder="1" applyAlignment="1">
      <alignment horizontal="right"/>
      <protection/>
    </xf>
    <xf numFmtId="0" fontId="5" fillId="37" borderId="18" xfId="0" applyFont="1" applyFill="1" applyBorder="1" applyAlignment="1" applyProtection="1">
      <alignment horizontal="left"/>
      <protection/>
    </xf>
    <xf numFmtId="4" fontId="5" fillId="0" borderId="10" xfId="0" applyNumberFormat="1" applyFont="1" applyBorder="1" applyAlignment="1">
      <alignment/>
    </xf>
    <xf numFmtId="4" fontId="5" fillId="38" borderId="10" xfId="0" applyNumberFormat="1" applyFont="1" applyFill="1" applyBorder="1" applyAlignment="1">
      <alignment/>
    </xf>
    <xf numFmtId="4" fontId="5" fillId="39" borderId="17" xfId="0" applyNumberFormat="1" applyFont="1" applyFill="1" applyBorder="1" applyAlignment="1">
      <alignment/>
    </xf>
    <xf numFmtId="4" fontId="8" fillId="40" borderId="19" xfId="0" applyNumberFormat="1" applyFont="1" applyFill="1" applyBorder="1" applyAlignment="1">
      <alignment/>
    </xf>
    <xf numFmtId="49" fontId="5" fillId="37" borderId="20" xfId="55" applyNumberFormat="1" applyFont="1" applyFill="1" applyBorder="1" applyAlignment="1">
      <alignment horizontal="right"/>
      <protection/>
    </xf>
    <xf numFmtId="1" fontId="5" fillId="37" borderId="21" xfId="0" applyNumberFormat="1" applyFont="1" applyFill="1" applyBorder="1" applyAlignment="1">
      <alignment vertical="center"/>
    </xf>
    <xf numFmtId="0" fontId="5" fillId="37" borderId="21" xfId="0" applyFont="1" applyFill="1" applyBorder="1" applyAlignment="1" applyProtection="1">
      <alignment horizontal="left"/>
      <protection/>
    </xf>
    <xf numFmtId="1" fontId="12" fillId="37" borderId="21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9" fontId="5" fillId="37" borderId="22" xfId="55" applyNumberFormat="1" applyFont="1" applyFill="1" applyBorder="1" applyAlignment="1">
      <alignment horizontal="right"/>
      <protection/>
    </xf>
    <xf numFmtId="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5" fillId="37" borderId="16" xfId="0" applyNumberFormat="1" applyFont="1" applyFill="1" applyBorder="1" applyAlignment="1">
      <alignment horizontal="right" vertical="center"/>
    </xf>
    <xf numFmtId="49" fontId="5" fillId="37" borderId="17" xfId="0" applyNumberFormat="1" applyFont="1" applyFill="1" applyBorder="1" applyAlignment="1">
      <alignment horizontal="right" vertical="center"/>
    </xf>
    <xf numFmtId="1" fontId="5" fillId="37" borderId="16" xfId="0" applyNumberFormat="1" applyFont="1" applyFill="1" applyBorder="1" applyAlignment="1">
      <alignment horizontal="left" vertical="center"/>
    </xf>
    <xf numFmtId="4" fontId="5" fillId="0" borderId="23" xfId="0" applyNumberFormat="1" applyFont="1" applyBorder="1" applyAlignment="1">
      <alignment vertical="center"/>
    </xf>
    <xf numFmtId="4" fontId="8" fillId="38" borderId="19" xfId="0" applyNumberFormat="1" applyFont="1" applyFill="1" applyBorder="1" applyAlignment="1">
      <alignment vertical="center"/>
    </xf>
    <xf numFmtId="4" fontId="5" fillId="39" borderId="24" xfId="0" applyNumberFormat="1" applyFont="1" applyFill="1" applyBorder="1" applyAlignment="1">
      <alignment vertical="center"/>
    </xf>
    <xf numFmtId="4" fontId="8" fillId="41" borderId="25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42" borderId="0" xfId="54" applyFill="1" applyBorder="1">
      <alignment/>
      <protection/>
    </xf>
    <xf numFmtId="0" fontId="14" fillId="0" borderId="0" xfId="54" applyFont="1">
      <alignment/>
      <protection/>
    </xf>
    <xf numFmtId="0" fontId="0" fillId="34" borderId="0" xfId="54" applyFill="1" applyBorder="1">
      <alignment/>
      <protection/>
    </xf>
    <xf numFmtId="0" fontId="15" fillId="34" borderId="0" xfId="54" applyFont="1" applyFill="1" applyBorder="1" applyAlignment="1">
      <alignment vertical="top" wrapText="1"/>
      <protection/>
    </xf>
    <xf numFmtId="0" fontId="14" fillId="42" borderId="0" xfId="54" applyFont="1" applyFill="1" applyBorder="1">
      <alignment/>
      <protection/>
    </xf>
    <xf numFmtId="0" fontId="0" fillId="34" borderId="0" xfId="54" applyFill="1" applyAlignment="1">
      <alignment/>
      <protection/>
    </xf>
    <xf numFmtId="0" fontId="0" fillId="34" borderId="0" xfId="54" applyFill="1" applyAlignment="1">
      <alignment vertical="top" wrapText="1"/>
      <protection/>
    </xf>
    <xf numFmtId="0" fontId="17" fillId="34" borderId="0" xfId="54" applyFont="1" applyFill="1" applyBorder="1" applyAlignment="1">
      <alignment horizontal="left"/>
      <protection/>
    </xf>
    <xf numFmtId="0" fontId="17" fillId="34" borderId="0" xfId="54" applyFont="1" applyFill="1" applyBorder="1" applyAlignment="1">
      <alignment horizontal="left" wrapText="1"/>
      <protection/>
    </xf>
    <xf numFmtId="0" fontId="18" fillId="34" borderId="0" xfId="54" applyFont="1" applyFill="1" applyBorder="1" applyAlignment="1">
      <alignment horizontal="centerContinuous"/>
      <protection/>
    </xf>
    <xf numFmtId="49" fontId="18" fillId="34" borderId="0" xfId="54" applyNumberFormat="1" applyFont="1" applyFill="1" applyBorder="1" applyAlignment="1">
      <alignment horizontal="centerContinuous"/>
      <protection/>
    </xf>
    <xf numFmtId="0" fontId="18" fillId="42" borderId="0" xfId="54" applyFont="1" applyFill="1" applyBorder="1">
      <alignment/>
      <protection/>
    </xf>
    <xf numFmtId="0" fontId="18" fillId="43" borderId="0" xfId="54" applyFont="1" applyFill="1" applyBorder="1">
      <alignment/>
      <protection/>
    </xf>
    <xf numFmtId="0" fontId="0" fillId="43" borderId="0" xfId="54" applyFill="1" applyBorder="1">
      <alignment/>
      <protection/>
    </xf>
    <xf numFmtId="0" fontId="20" fillId="43" borderId="0" xfId="54" applyFont="1" applyFill="1" applyBorder="1">
      <alignment/>
      <protection/>
    </xf>
    <xf numFmtId="0" fontId="21" fillId="43" borderId="0" xfId="54" applyFont="1" applyFill="1" applyBorder="1">
      <alignment/>
      <protection/>
    </xf>
    <xf numFmtId="0" fontId="13" fillId="43" borderId="0" xfId="54" applyFont="1" applyFill="1" applyBorder="1">
      <alignment/>
      <protection/>
    </xf>
    <xf numFmtId="0" fontId="0" fillId="43" borderId="0" xfId="54" applyFill="1">
      <alignment/>
      <protection/>
    </xf>
    <xf numFmtId="0" fontId="23" fillId="43" borderId="0" xfId="46" applyFont="1" applyFill="1" applyBorder="1" applyAlignment="1" applyProtection="1">
      <alignment/>
      <protection/>
    </xf>
    <xf numFmtId="0" fontId="0" fillId="43" borderId="0" xfId="54" applyFont="1" applyFill="1" applyBorder="1">
      <alignment/>
      <protection/>
    </xf>
    <xf numFmtId="0" fontId="18" fillId="42" borderId="0" xfId="54" applyFont="1" applyFill="1" applyBorder="1" applyAlignment="1">
      <alignment/>
      <protection/>
    </xf>
    <xf numFmtId="1" fontId="5" fillId="37" borderId="26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 vertical="center"/>
    </xf>
    <xf numFmtId="4" fontId="5" fillId="44" borderId="10" xfId="0" applyNumberFormat="1" applyFont="1" applyFill="1" applyBorder="1" applyAlignment="1">
      <alignment vertical="center"/>
    </xf>
    <xf numFmtId="4" fontId="5" fillId="44" borderId="10" xfId="0" applyNumberFormat="1" applyFont="1" applyFill="1" applyBorder="1" applyAlignment="1">
      <alignment/>
    </xf>
    <xf numFmtId="173" fontId="0" fillId="0" borderId="0" xfId="0" applyNumberFormat="1" applyAlignment="1">
      <alignment wrapText="1"/>
    </xf>
    <xf numFmtId="4" fontId="10" fillId="36" borderId="27" xfId="0" applyNumberFormat="1" applyFont="1" applyFill="1" applyBorder="1" applyAlignment="1">
      <alignment horizontal="center" vertical="center" wrapText="1"/>
    </xf>
    <xf numFmtId="4" fontId="8" fillId="41" borderId="24" xfId="0" applyNumberFormat="1" applyFont="1" applyFill="1" applyBorder="1" applyAlignment="1">
      <alignment/>
    </xf>
    <xf numFmtId="0" fontId="4" fillId="34" borderId="0" xfId="54" applyFont="1" applyFill="1" applyAlignment="1">
      <alignment horizontal="left" vertical="center" wrapText="1"/>
      <protection/>
    </xf>
    <xf numFmtId="0" fontId="22" fillId="43" borderId="0" xfId="46" applyFont="1" applyFill="1" applyAlignment="1" applyProtection="1">
      <alignment/>
      <protection/>
    </xf>
    <xf numFmtId="0" fontId="16" fillId="34" borderId="0" xfId="54" applyFont="1" applyFill="1" applyAlignment="1">
      <alignment horizontal="left" vertical="center"/>
      <protection/>
    </xf>
    <xf numFmtId="0" fontId="16" fillId="34" borderId="0" xfId="54" applyFont="1" applyFill="1" applyAlignment="1">
      <alignment horizontal="left" vertical="center" wrapText="1"/>
      <protection/>
    </xf>
    <xf numFmtId="0" fontId="0" fillId="34" borderId="0" xfId="54" applyFill="1" applyAlignment="1">
      <alignment horizontal="left" vertical="center" wrapText="1"/>
      <protection/>
    </xf>
    <xf numFmtId="0" fontId="13" fillId="34" borderId="0" xfId="54" applyFont="1" applyFill="1" applyAlignment="1">
      <alignment horizontal="left" vertical="center" wrapText="1"/>
      <protection/>
    </xf>
    <xf numFmtId="0" fontId="19" fillId="34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wrapText="1"/>
    </xf>
    <xf numFmtId="0" fontId="24" fillId="34" borderId="0" xfId="0" applyFont="1" applyFill="1" applyBorder="1" applyAlignment="1">
      <alignment horizontal="center" wrapText="1"/>
    </xf>
    <xf numFmtId="0" fontId="8" fillId="45" borderId="28" xfId="0" applyFont="1" applyFill="1" applyBorder="1" applyAlignment="1">
      <alignment horizontal="center" vertical="center" wrapText="1"/>
    </xf>
    <xf numFmtId="0" fontId="8" fillId="45" borderId="29" xfId="0" applyFont="1" applyFill="1" applyBorder="1" applyAlignment="1">
      <alignment horizontal="center" vertical="center" wrapText="1"/>
    </xf>
    <xf numFmtId="0" fontId="8" fillId="45" borderId="30" xfId="0" applyFont="1" applyFill="1" applyBorder="1" applyAlignment="1">
      <alignment horizontal="center" vertical="center" wrapText="1"/>
    </xf>
    <xf numFmtId="0" fontId="8" fillId="45" borderId="31" xfId="0" applyFont="1" applyFill="1" applyBorder="1" applyAlignment="1">
      <alignment horizontal="center" vertical="center" wrapText="1"/>
    </xf>
    <xf numFmtId="0" fontId="8" fillId="45" borderId="32" xfId="0" applyFont="1" applyFill="1" applyBorder="1" applyAlignment="1">
      <alignment horizontal="center" vertical="center" wrapText="1"/>
    </xf>
    <xf numFmtId="0" fontId="8" fillId="45" borderId="33" xfId="0" applyFont="1" applyFill="1" applyBorder="1" applyAlignment="1">
      <alignment horizontal="center" vertical="center" wrapText="1"/>
    </xf>
    <xf numFmtId="0" fontId="8" fillId="45" borderId="34" xfId="0" applyFont="1" applyFill="1" applyBorder="1" applyAlignment="1">
      <alignment horizontal="center" vertical="center" wrapText="1"/>
    </xf>
    <xf numFmtId="0" fontId="8" fillId="45" borderId="35" xfId="0" applyFont="1" applyFill="1" applyBorder="1" applyAlignment="1">
      <alignment horizontal="center" vertical="center" wrapText="1"/>
    </xf>
    <xf numFmtId="0" fontId="8" fillId="45" borderId="36" xfId="0" applyFont="1" applyFill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46" borderId="39" xfId="0" applyNumberFormat="1" applyFont="1" applyFill="1" applyBorder="1" applyAlignment="1">
      <alignment horizontal="center" vertical="center" wrapText="1"/>
    </xf>
    <xf numFmtId="4" fontId="8" fillId="46" borderId="10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6" fillId="38" borderId="0" xfId="0" applyFont="1" applyFill="1" applyAlignment="1">
      <alignment horizontal="center" vertical="center" wrapText="1"/>
    </xf>
    <xf numFmtId="0" fontId="7" fillId="38" borderId="0" xfId="0" applyFont="1" applyFill="1" applyAlignment="1">
      <alignment horizontal="center" vertical="center"/>
    </xf>
    <xf numFmtId="4" fontId="8" fillId="46" borderId="40" xfId="0" applyNumberFormat="1" applyFont="1" applyFill="1" applyBorder="1" applyAlignment="1">
      <alignment horizontal="center" vertical="center" wrapText="1"/>
    </xf>
    <xf numFmtId="4" fontId="8" fillId="46" borderId="17" xfId="0" applyNumberFormat="1" applyFont="1" applyFill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4" fontId="8" fillId="0" borderId="42" xfId="0" applyNumberFormat="1" applyFont="1" applyBorder="1" applyAlignment="1">
      <alignment horizontal="center" vertical="center" wrapText="1"/>
    </xf>
    <xf numFmtId="4" fontId="9" fillId="35" borderId="43" xfId="0" applyNumberFormat="1" applyFont="1" applyFill="1" applyBorder="1" applyAlignment="1">
      <alignment horizontal="center" vertical="center" wrapText="1"/>
    </xf>
    <xf numFmtId="4" fontId="9" fillId="35" borderId="19" xfId="0" applyNumberFormat="1" applyFont="1" applyFill="1" applyBorder="1" applyAlignment="1">
      <alignment horizontal="center" vertical="center" wrapText="1"/>
    </xf>
    <xf numFmtId="4" fontId="8" fillId="36" borderId="44" xfId="0" applyNumberFormat="1" applyFont="1" applyFill="1" applyBorder="1" applyAlignment="1">
      <alignment horizontal="center" vertical="center" wrapText="1"/>
    </xf>
    <xf numFmtId="4" fontId="8" fillId="36" borderId="45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" fontId="8" fillId="36" borderId="46" xfId="0" applyNumberFormat="1" applyFont="1" applyFill="1" applyBorder="1" applyAlignment="1">
      <alignment horizontal="center" vertical="center" wrapText="1"/>
    </xf>
    <xf numFmtId="4" fontId="8" fillId="36" borderId="4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Libr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h.es/" TargetMode="External" /><Relationship Id="rId3" Type="http://schemas.openxmlformats.org/officeDocument/2006/relationships/hyperlink" Target="http://www.meh.es/" TargetMode="External" /><Relationship Id="rId4" Type="http://schemas.openxmlformats.org/officeDocument/2006/relationships/hyperlink" Target="http://www.meh.es/" TargetMode="External" /><Relationship Id="rId5" Type="http://schemas.openxmlformats.org/officeDocument/2006/relationships/hyperlink" Target="http://www.meh.es/" TargetMode="External" /><Relationship Id="rId6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Picture 1" descr="http://www.meh.es/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2" name="Picture 3" descr="http://www.meh.es/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352425</xdr:colOff>
      <xdr:row>5</xdr:row>
      <xdr:rowOff>57150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61925"/>
          <a:ext cx="2762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21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1.28125" style="41" customWidth="1"/>
    <col min="2" max="2" width="11.421875" style="41" customWidth="1"/>
    <col min="3" max="3" width="13.140625" style="41" customWidth="1"/>
    <col min="4" max="4" width="11.57421875" style="41" customWidth="1"/>
    <col min="5" max="5" width="10.57421875" style="41" customWidth="1"/>
    <col min="6" max="6" width="12.421875" style="41" customWidth="1"/>
    <col min="7" max="8" width="12.8515625" style="41" customWidth="1"/>
    <col min="9" max="10" width="11.421875" style="41" customWidth="1"/>
    <col min="11" max="11" width="38.7109375" style="41" customWidth="1"/>
    <col min="12" max="12" width="13.421875" style="41" customWidth="1"/>
    <col min="13" max="13" width="7.00390625" style="41" customWidth="1"/>
    <col min="14" max="14" width="51.421875" style="41" customWidth="1"/>
    <col min="15" max="16384" width="11.421875" style="41" customWidth="1"/>
  </cols>
  <sheetData>
    <row r="1" spans="13:14" ht="12.75">
      <c r="M1" s="42"/>
      <c r="N1" s="42"/>
    </row>
    <row r="2" spans="2:14" ht="12.75">
      <c r="B2" s="43"/>
      <c r="C2" s="43"/>
      <c r="D2" s="43"/>
      <c r="E2" s="44"/>
      <c r="F2" s="44"/>
      <c r="G2" s="72"/>
      <c r="H2" s="72"/>
      <c r="I2" s="72"/>
      <c r="J2" s="72"/>
      <c r="K2" s="72"/>
      <c r="M2" s="45"/>
      <c r="N2" s="45"/>
    </row>
    <row r="3" spans="2:11" ht="12.75" customHeight="1">
      <c r="B3" s="43"/>
      <c r="C3" s="43"/>
      <c r="D3" s="43"/>
      <c r="E3" s="46"/>
      <c r="F3" s="47"/>
      <c r="G3" s="73" t="s">
        <v>265</v>
      </c>
      <c r="H3" s="74"/>
      <c r="I3" s="74"/>
      <c r="J3" s="74"/>
      <c r="K3" s="74"/>
    </row>
    <row r="4" spans="2:11" ht="12.75" customHeight="1">
      <c r="B4" s="43"/>
      <c r="C4" s="43"/>
      <c r="D4" s="43"/>
      <c r="E4" s="48"/>
      <c r="F4" s="49"/>
      <c r="G4" s="70" t="s">
        <v>264</v>
      </c>
      <c r="H4" s="70"/>
      <c r="I4" s="70"/>
      <c r="J4" s="70"/>
      <c r="K4" s="70"/>
    </row>
    <row r="5" spans="2:11" ht="16.5" customHeight="1">
      <c r="B5" s="43"/>
      <c r="C5" s="43"/>
      <c r="D5" s="43"/>
      <c r="E5" s="43"/>
      <c r="F5" s="44"/>
      <c r="G5" s="75" t="s">
        <v>338</v>
      </c>
      <c r="H5" s="75"/>
      <c r="I5" s="75"/>
      <c r="J5" s="75"/>
      <c r="K5" s="75"/>
    </row>
    <row r="6" spans="2:11" ht="16.5" customHeight="1">
      <c r="B6" s="43"/>
      <c r="C6" s="43"/>
      <c r="D6" s="43"/>
      <c r="E6" s="43"/>
      <c r="F6" s="44"/>
      <c r="G6" s="70" t="s">
        <v>267</v>
      </c>
      <c r="H6" s="70"/>
      <c r="I6" s="70"/>
      <c r="J6" s="70"/>
      <c r="K6" s="70"/>
    </row>
    <row r="7" spans="2:11" s="52" customFormat="1" ht="25.5">
      <c r="B7" s="50"/>
      <c r="C7" s="50"/>
      <c r="D7" s="50"/>
      <c r="E7" s="50"/>
      <c r="F7" s="51"/>
      <c r="G7" s="51"/>
      <c r="H7" s="51"/>
      <c r="I7" s="50"/>
      <c r="J7" s="50"/>
      <c r="K7" s="50"/>
    </row>
    <row r="8" spans="2:11" s="52" customFormat="1" ht="27.75" customHeight="1">
      <c r="B8" s="76" t="s">
        <v>266</v>
      </c>
      <c r="C8" s="76"/>
      <c r="D8" s="76"/>
      <c r="E8" s="76"/>
      <c r="F8" s="76"/>
      <c r="G8" s="76"/>
      <c r="H8" s="76"/>
      <c r="I8" s="76"/>
      <c r="J8" s="76"/>
      <c r="K8" s="76"/>
    </row>
    <row r="9" spans="1:11" s="52" customFormat="1" ht="36.75" customHeight="1">
      <c r="A9" s="61"/>
      <c r="B9" s="77" t="s">
        <v>339</v>
      </c>
      <c r="C9" s="77"/>
      <c r="D9" s="77"/>
      <c r="E9" s="77"/>
      <c r="F9" s="77"/>
      <c r="G9" s="77"/>
      <c r="H9" s="77"/>
      <c r="I9" s="77"/>
      <c r="J9" s="77"/>
      <c r="K9" s="77"/>
    </row>
    <row r="10" spans="2:11" s="52" customFormat="1" ht="21" customHeight="1">
      <c r="B10" s="78" t="s">
        <v>341</v>
      </c>
      <c r="C10" s="78"/>
      <c r="D10" s="78"/>
      <c r="E10" s="78"/>
      <c r="F10" s="78"/>
      <c r="G10" s="78"/>
      <c r="H10" s="78"/>
      <c r="I10" s="78"/>
      <c r="J10" s="78"/>
      <c r="K10" s="78"/>
    </row>
    <row r="11" spans="2:11" s="52" customFormat="1" ht="14.25" customHeight="1"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2:11" ht="12.75"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2:11" ht="18">
      <c r="B13" s="55" t="s">
        <v>261</v>
      </c>
      <c r="C13" s="56"/>
      <c r="D13" s="56"/>
      <c r="E13" s="56"/>
      <c r="F13" s="56"/>
      <c r="G13" s="56"/>
      <c r="H13" s="57"/>
      <c r="I13" s="57"/>
      <c r="J13" s="57"/>
      <c r="K13" s="54"/>
    </row>
    <row r="14" spans="2:11" ht="15" customHeight="1">
      <c r="B14" s="56"/>
      <c r="C14" s="71" t="s">
        <v>262</v>
      </c>
      <c r="D14" s="71"/>
      <c r="E14" s="71"/>
      <c r="F14" s="71"/>
      <c r="G14" s="71"/>
      <c r="H14" s="58"/>
      <c r="I14" s="58"/>
      <c r="J14" s="59"/>
      <c r="K14" s="54"/>
    </row>
    <row r="15" spans="2:11" ht="15">
      <c r="B15" s="56"/>
      <c r="C15" s="56"/>
      <c r="D15" s="56"/>
      <c r="E15" s="56"/>
      <c r="F15" s="56"/>
      <c r="G15" s="56"/>
      <c r="H15" s="57"/>
      <c r="I15" s="57"/>
      <c r="J15" s="57"/>
      <c r="K15" s="54"/>
    </row>
    <row r="16" spans="2:11" ht="15.75">
      <c r="B16" s="56"/>
      <c r="C16" s="71" t="s">
        <v>263</v>
      </c>
      <c r="D16" s="71"/>
      <c r="E16" s="71"/>
      <c r="F16" s="71"/>
      <c r="G16" s="71"/>
      <c r="H16" s="57"/>
      <c r="I16" s="57"/>
      <c r="J16" s="57"/>
      <c r="K16" s="54"/>
    </row>
    <row r="17" spans="2:11" ht="15">
      <c r="B17" s="56"/>
      <c r="C17" s="56"/>
      <c r="D17" s="56"/>
      <c r="E17" s="56"/>
      <c r="F17" s="56"/>
      <c r="G17" s="56"/>
      <c r="H17" s="57"/>
      <c r="I17" s="57"/>
      <c r="J17" s="57"/>
      <c r="K17" s="54"/>
    </row>
    <row r="18" spans="2:11" ht="15">
      <c r="B18" s="56"/>
      <c r="C18" s="54"/>
      <c r="D18" s="58"/>
      <c r="E18" s="56"/>
      <c r="F18" s="56"/>
      <c r="G18" s="57"/>
      <c r="H18" s="57"/>
      <c r="I18" s="57"/>
      <c r="J18" s="54"/>
      <c r="K18" s="54"/>
    </row>
    <row r="19" spans="2:11" ht="12.75">
      <c r="B19" s="54"/>
      <c r="C19" s="54"/>
      <c r="D19" s="54"/>
      <c r="E19" s="54"/>
      <c r="F19" s="54"/>
      <c r="G19" s="54"/>
      <c r="H19" s="54"/>
      <c r="I19" s="60"/>
      <c r="J19" s="54"/>
      <c r="K19" s="54"/>
    </row>
    <row r="20" spans="2:11" ht="12.75"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2:11" ht="12.75"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ht="42" customHeight="1"/>
  </sheetData>
  <sheetProtection/>
  <mergeCells count="10">
    <mergeCell ref="G6:K6"/>
    <mergeCell ref="C14:G14"/>
    <mergeCell ref="C16:G16"/>
    <mergeCell ref="G2:K2"/>
    <mergeCell ref="G3:K3"/>
    <mergeCell ref="G4:K4"/>
    <mergeCell ref="G5:K5"/>
    <mergeCell ref="B8:K8"/>
    <mergeCell ref="B9:K9"/>
    <mergeCell ref="B10:K10"/>
  </mergeCells>
  <hyperlinks>
    <hyperlink ref="C14:G14" location="'Diputaciones '!A1" display="Diputaciones y Entes Asimilados"/>
    <hyperlink ref="C16:G16" location="'Ayuntamientos régimen de Cesión'!A1" display="Ayuntamientos Régimen de Cesión"/>
  </hyperlink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07"/>
  <sheetViews>
    <sheetView zoomScalePageLayoutView="0" workbookViewId="0" topLeftCell="B1">
      <selection activeCell="C1" sqref="C1"/>
    </sheetView>
  </sheetViews>
  <sheetFormatPr defaultColWidth="11.421875" defaultRowHeight="12.75"/>
  <cols>
    <col min="1" max="2" width="4.57421875" style="1" customWidth="1"/>
    <col min="3" max="3" width="19.28125" style="2" bestFit="1" customWidth="1"/>
    <col min="4" max="4" width="13.7109375" style="2" bestFit="1" customWidth="1"/>
    <col min="5" max="5" width="13.8515625" style="2" bestFit="1" customWidth="1"/>
    <col min="6" max="6" width="11.421875" style="2" bestFit="1" customWidth="1"/>
    <col min="7" max="7" width="10.140625" style="2" customWidth="1"/>
    <col min="8" max="8" width="11.7109375" style="2" bestFit="1" customWidth="1"/>
    <col min="9" max="9" width="12.8515625" style="2" bestFit="1" customWidth="1"/>
    <col min="10" max="10" width="11.7109375" style="2" customWidth="1"/>
    <col min="11" max="11" width="15.28125" style="30" bestFit="1" customWidth="1"/>
    <col min="12" max="12" width="15.28125" style="2" bestFit="1" customWidth="1"/>
    <col min="13" max="13" width="12.57421875" style="2" customWidth="1"/>
    <col min="14" max="14" width="13.28125" style="2" customWidth="1"/>
    <col min="15" max="15" width="15.28125" style="2" bestFit="1" customWidth="1"/>
    <col min="16" max="17" width="16.7109375" style="2" bestFit="1" customWidth="1"/>
    <col min="18" max="18" width="13.421875" style="2" customWidth="1"/>
    <col min="19" max="19" width="17.421875" style="30" bestFit="1" customWidth="1"/>
    <col min="20" max="20" width="19.28125" style="2" bestFit="1" customWidth="1"/>
    <col min="21" max="16384" width="11.421875" style="2" customWidth="1"/>
  </cols>
  <sheetData>
    <row r="1" spans="4:20" ht="108.75" customHeight="1">
      <c r="D1" s="98" t="s">
        <v>340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s="3" customFormat="1" ht="52.5" customHeight="1">
      <c r="A2" s="79" t="s">
        <v>127</v>
      </c>
      <c r="B2" s="80"/>
      <c r="C2" s="85" t="s">
        <v>128</v>
      </c>
      <c r="D2" s="88" t="s">
        <v>129</v>
      </c>
      <c r="E2" s="90" t="s">
        <v>130</v>
      </c>
      <c r="F2" s="90" t="s">
        <v>131</v>
      </c>
      <c r="G2" s="94" t="s">
        <v>132</v>
      </c>
      <c r="H2" s="90" t="s">
        <v>133</v>
      </c>
      <c r="I2" s="96" t="s">
        <v>134</v>
      </c>
      <c r="J2" s="96" t="s">
        <v>135</v>
      </c>
      <c r="K2" s="108" t="s">
        <v>136</v>
      </c>
      <c r="L2" s="90" t="s">
        <v>137</v>
      </c>
      <c r="M2" s="90"/>
      <c r="N2" s="90"/>
      <c r="O2" s="90"/>
      <c r="P2" s="92" t="s">
        <v>138</v>
      </c>
      <c r="Q2" s="100" t="s">
        <v>139</v>
      </c>
      <c r="R2" s="102" t="s">
        <v>140</v>
      </c>
      <c r="S2" s="104" t="s">
        <v>141</v>
      </c>
      <c r="T2" s="106" t="s">
        <v>142</v>
      </c>
    </row>
    <row r="3" spans="1:20" s="3" customFormat="1" ht="36" customHeight="1">
      <c r="A3" s="81"/>
      <c r="B3" s="82"/>
      <c r="C3" s="86"/>
      <c r="D3" s="89"/>
      <c r="E3" s="91"/>
      <c r="F3" s="91"/>
      <c r="G3" s="95"/>
      <c r="H3" s="91"/>
      <c r="I3" s="97"/>
      <c r="J3" s="97"/>
      <c r="K3" s="108"/>
      <c r="L3" s="5" t="s">
        <v>143</v>
      </c>
      <c r="M3" s="4" t="s">
        <v>144</v>
      </c>
      <c r="N3" s="4" t="s">
        <v>145</v>
      </c>
      <c r="O3" s="6" t="s">
        <v>146</v>
      </c>
      <c r="P3" s="93"/>
      <c r="Q3" s="101"/>
      <c r="R3" s="103"/>
      <c r="S3" s="105"/>
      <c r="T3" s="107"/>
    </row>
    <row r="4" spans="1:20" s="15" customFormat="1" ht="24" customHeight="1">
      <c r="A4" s="83"/>
      <c r="B4" s="84"/>
      <c r="C4" s="87"/>
      <c r="D4" s="7" t="s">
        <v>147</v>
      </c>
      <c r="E4" s="8" t="s">
        <v>148</v>
      </c>
      <c r="F4" s="8" t="s">
        <v>149</v>
      </c>
      <c r="G4" s="8" t="s">
        <v>151</v>
      </c>
      <c r="H4" s="8" t="s">
        <v>150</v>
      </c>
      <c r="I4" s="8" t="s">
        <v>153</v>
      </c>
      <c r="J4" s="9" t="s">
        <v>152</v>
      </c>
      <c r="K4" s="10" t="s">
        <v>154</v>
      </c>
      <c r="L4" s="9" t="s">
        <v>155</v>
      </c>
      <c r="M4" s="9" t="s">
        <v>156</v>
      </c>
      <c r="N4" s="9" t="s">
        <v>157</v>
      </c>
      <c r="O4" s="11" t="s">
        <v>200</v>
      </c>
      <c r="P4" s="9" t="s">
        <v>158</v>
      </c>
      <c r="Q4" s="9" t="s">
        <v>159</v>
      </c>
      <c r="R4" s="12" t="s">
        <v>160</v>
      </c>
      <c r="S4" s="13" t="s">
        <v>161</v>
      </c>
      <c r="T4" s="68" t="s">
        <v>162</v>
      </c>
    </row>
    <row r="5" spans="1:20" ht="12.75">
      <c r="A5" s="16" t="s">
        <v>0</v>
      </c>
      <c r="B5" s="17" t="s">
        <v>1</v>
      </c>
      <c r="C5" s="18" t="s">
        <v>268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20">
        <f aca="true" t="shared" si="0" ref="K5:K36">+J5+I5+H5+G5+F5+E5+D5</f>
        <v>0</v>
      </c>
      <c r="L5" s="19">
        <v>0</v>
      </c>
      <c r="M5" s="19">
        <v>0</v>
      </c>
      <c r="N5" s="19">
        <v>0</v>
      </c>
      <c r="O5" s="21">
        <f aca="true" t="shared" si="1" ref="O5:O36">+N5+M5+L5</f>
        <v>0</v>
      </c>
      <c r="P5" s="19">
        <v>0</v>
      </c>
      <c r="Q5" s="19">
        <v>0</v>
      </c>
      <c r="R5" s="19">
        <v>50047.93</v>
      </c>
      <c r="S5" s="22">
        <f aca="true" t="shared" si="2" ref="S5:S36">+O5+P5+Q5+R5</f>
        <v>50047.93</v>
      </c>
      <c r="T5" s="69">
        <f>+S5+K5</f>
        <v>50047.93</v>
      </c>
    </row>
    <row r="6" spans="1:20" ht="12.75">
      <c r="A6" s="23" t="s">
        <v>2</v>
      </c>
      <c r="B6" s="17" t="s">
        <v>1</v>
      </c>
      <c r="C6" s="24" t="s">
        <v>269</v>
      </c>
      <c r="D6" s="19">
        <v>4192047.94</v>
      </c>
      <c r="E6" s="19">
        <v>4323343.03</v>
      </c>
      <c r="F6" s="19">
        <v>62953.66</v>
      </c>
      <c r="G6" s="19">
        <v>1264.6</v>
      </c>
      <c r="H6" s="19">
        <v>20838.21</v>
      </c>
      <c r="I6" s="19">
        <v>485574.4</v>
      </c>
      <c r="J6" s="19">
        <v>979580.11</v>
      </c>
      <c r="K6" s="20">
        <f t="shared" si="0"/>
        <v>10065601.95</v>
      </c>
      <c r="L6" s="19">
        <v>86049745.05</v>
      </c>
      <c r="M6" s="19">
        <v>948643.79</v>
      </c>
      <c r="N6" s="19">
        <v>54653.92</v>
      </c>
      <c r="O6" s="21">
        <f t="shared" si="1"/>
        <v>87053042.75999999</v>
      </c>
      <c r="P6" s="19">
        <v>12031650.08</v>
      </c>
      <c r="Q6" s="19">
        <v>0</v>
      </c>
      <c r="R6" s="19">
        <v>0</v>
      </c>
      <c r="S6" s="22">
        <f t="shared" si="2"/>
        <v>99084692.83999999</v>
      </c>
      <c r="T6" s="69">
        <f aca="true" t="shared" si="3" ref="T6:T61">+S6+K6</f>
        <v>109150294.78999999</v>
      </c>
    </row>
    <row r="7" spans="1:20" ht="12.75">
      <c r="A7" s="16" t="s">
        <v>3</v>
      </c>
      <c r="B7" s="17" t="s">
        <v>1</v>
      </c>
      <c r="C7" s="24" t="s">
        <v>270</v>
      </c>
      <c r="D7" s="19">
        <v>18815041.77</v>
      </c>
      <c r="E7" s="19">
        <v>24250598.96</v>
      </c>
      <c r="F7" s="19">
        <v>326015.92</v>
      </c>
      <c r="G7" s="19">
        <v>8752.63</v>
      </c>
      <c r="H7" s="19">
        <v>104780.34</v>
      </c>
      <c r="I7" s="19">
        <v>2466380.87</v>
      </c>
      <c r="J7" s="19">
        <v>3341704.88</v>
      </c>
      <c r="K7" s="20">
        <f t="shared" si="0"/>
        <v>49313275.370000005</v>
      </c>
      <c r="L7" s="19">
        <v>215608913.28</v>
      </c>
      <c r="M7" s="19">
        <v>4060713.31</v>
      </c>
      <c r="N7" s="19">
        <v>227186.04</v>
      </c>
      <c r="O7" s="21">
        <f t="shared" si="1"/>
        <v>219896812.63</v>
      </c>
      <c r="P7" s="29">
        <v>0</v>
      </c>
      <c r="Q7" s="19">
        <v>35337951.3</v>
      </c>
      <c r="R7" s="19">
        <v>0</v>
      </c>
      <c r="S7" s="22">
        <f t="shared" si="2"/>
        <v>255234763.93</v>
      </c>
      <c r="T7" s="69">
        <f t="shared" si="3"/>
        <v>304548039.3</v>
      </c>
    </row>
    <row r="8" spans="1:20" ht="12.75">
      <c r="A8" s="23" t="s">
        <v>4</v>
      </c>
      <c r="B8" s="17" t="s">
        <v>1</v>
      </c>
      <c r="C8" s="24" t="s">
        <v>271</v>
      </c>
      <c r="D8" s="19">
        <v>6711248.08</v>
      </c>
      <c r="E8" s="19">
        <v>8501674.03</v>
      </c>
      <c r="F8" s="19">
        <v>122582.47</v>
      </c>
      <c r="G8" s="19">
        <v>2977.87</v>
      </c>
      <c r="H8" s="19">
        <v>41528.57</v>
      </c>
      <c r="I8" s="19">
        <v>991456.56</v>
      </c>
      <c r="J8" s="19">
        <v>1659247.07</v>
      </c>
      <c r="K8" s="20">
        <f t="shared" si="0"/>
        <v>18030714.65</v>
      </c>
      <c r="L8" s="19">
        <v>100941222.76</v>
      </c>
      <c r="M8" s="19">
        <v>1169826.53</v>
      </c>
      <c r="N8" s="19">
        <v>650013.99</v>
      </c>
      <c r="O8" s="21">
        <f t="shared" si="1"/>
        <v>102761063.28</v>
      </c>
      <c r="P8" s="19">
        <v>0</v>
      </c>
      <c r="Q8" s="19">
        <v>0</v>
      </c>
      <c r="R8" s="19">
        <v>0</v>
      </c>
      <c r="S8" s="22">
        <f t="shared" si="2"/>
        <v>102761063.28</v>
      </c>
      <c r="T8" s="69">
        <f t="shared" si="3"/>
        <v>120791777.93</v>
      </c>
    </row>
    <row r="9" spans="1:20" ht="12.75">
      <c r="A9" s="16" t="s">
        <v>5</v>
      </c>
      <c r="B9" s="17" t="s">
        <v>1</v>
      </c>
      <c r="C9" s="24" t="s">
        <v>273</v>
      </c>
      <c r="D9" s="19">
        <v>1556560.46</v>
      </c>
      <c r="E9" s="19">
        <v>2073762.34</v>
      </c>
      <c r="F9" s="19">
        <v>32812.11</v>
      </c>
      <c r="G9" s="19">
        <v>803.44</v>
      </c>
      <c r="H9" s="19">
        <v>9848.49</v>
      </c>
      <c r="I9" s="19">
        <v>201176.66</v>
      </c>
      <c r="J9" s="19">
        <v>425493.95</v>
      </c>
      <c r="K9" s="20">
        <f t="shared" si="0"/>
        <v>4300457.45</v>
      </c>
      <c r="L9" s="19">
        <v>45729248.37</v>
      </c>
      <c r="M9" s="19">
        <v>524009.44</v>
      </c>
      <c r="N9" s="19">
        <v>139533.71</v>
      </c>
      <c r="O9" s="21">
        <f t="shared" si="1"/>
        <v>46392791.519999996</v>
      </c>
      <c r="P9" s="29">
        <v>0</v>
      </c>
      <c r="Q9" s="19">
        <v>12773886.69</v>
      </c>
      <c r="R9" s="19">
        <v>0</v>
      </c>
      <c r="S9" s="22">
        <f t="shared" si="2"/>
        <v>59166678.20999999</v>
      </c>
      <c r="T9" s="69">
        <f t="shared" si="3"/>
        <v>63467135.66</v>
      </c>
    </row>
    <row r="10" spans="1:20" ht="12.75">
      <c r="A10" s="23" t="s">
        <v>6</v>
      </c>
      <c r="B10" s="17" t="s">
        <v>1</v>
      </c>
      <c r="C10" s="24" t="s">
        <v>274</v>
      </c>
      <c r="D10" s="19">
        <v>5682692.69</v>
      </c>
      <c r="E10" s="19">
        <v>6941617.05</v>
      </c>
      <c r="F10" s="19">
        <v>99793.31</v>
      </c>
      <c r="G10" s="19">
        <v>1961.86</v>
      </c>
      <c r="H10" s="19">
        <v>35515.75</v>
      </c>
      <c r="I10" s="19">
        <v>788091.53</v>
      </c>
      <c r="J10" s="19">
        <v>1943752.42</v>
      </c>
      <c r="K10" s="20">
        <f t="shared" si="0"/>
        <v>15493424.61</v>
      </c>
      <c r="L10" s="19">
        <v>145256181.05</v>
      </c>
      <c r="M10" s="19">
        <v>1728302.43</v>
      </c>
      <c r="N10" s="19">
        <v>96646.07</v>
      </c>
      <c r="O10" s="21">
        <f t="shared" si="1"/>
        <v>147081129.55</v>
      </c>
      <c r="P10" s="63">
        <v>0</v>
      </c>
      <c r="Q10" s="19">
        <v>31386682.88</v>
      </c>
      <c r="R10" s="19">
        <v>0</v>
      </c>
      <c r="S10" s="22">
        <f t="shared" si="2"/>
        <v>178467812.43</v>
      </c>
      <c r="T10" s="69">
        <f t="shared" si="3"/>
        <v>193961237.04000002</v>
      </c>
    </row>
    <row r="11" spans="1:20" ht="12.75">
      <c r="A11" s="23" t="s">
        <v>7</v>
      </c>
      <c r="B11" s="17" t="s">
        <v>8</v>
      </c>
      <c r="C11" s="24" t="s">
        <v>298</v>
      </c>
      <c r="D11" s="19">
        <v>2069436.17</v>
      </c>
      <c r="E11" s="19">
        <v>2986627.92</v>
      </c>
      <c r="F11" s="19">
        <v>34098.15</v>
      </c>
      <c r="G11" s="19">
        <v>1084.82</v>
      </c>
      <c r="H11" s="19">
        <v>9970.69</v>
      </c>
      <c r="I11" s="19">
        <v>258385.86</v>
      </c>
      <c r="J11" s="19">
        <v>290448.46</v>
      </c>
      <c r="K11" s="20">
        <f t="shared" si="0"/>
        <v>5650052.07</v>
      </c>
      <c r="L11" s="19">
        <v>17342866.43</v>
      </c>
      <c r="M11" s="19">
        <v>318423.07</v>
      </c>
      <c r="N11" s="19">
        <v>18742.96</v>
      </c>
      <c r="O11" s="21">
        <f t="shared" si="1"/>
        <v>17680032.46</v>
      </c>
      <c r="P11" s="64">
        <v>0</v>
      </c>
      <c r="Q11" s="19">
        <v>0</v>
      </c>
      <c r="R11" s="19">
        <v>0</v>
      </c>
      <c r="S11" s="22">
        <f t="shared" si="2"/>
        <v>17680032.46</v>
      </c>
      <c r="T11" s="69">
        <f t="shared" si="3"/>
        <v>23330084.53</v>
      </c>
    </row>
    <row r="12" spans="1:20" ht="12.75">
      <c r="A12" s="23" t="s">
        <v>7</v>
      </c>
      <c r="B12" s="17" t="s">
        <v>9</v>
      </c>
      <c r="C12" s="24" t="s">
        <v>305</v>
      </c>
      <c r="D12" s="19">
        <v>14007673.15</v>
      </c>
      <c r="E12" s="19">
        <v>17712615.14</v>
      </c>
      <c r="F12" s="19">
        <v>202223.86</v>
      </c>
      <c r="G12" s="19">
        <v>6433.66</v>
      </c>
      <c r="H12" s="19">
        <v>59132.56</v>
      </c>
      <c r="I12" s="19">
        <v>1239386.85</v>
      </c>
      <c r="J12" s="19">
        <v>1745003.6</v>
      </c>
      <c r="K12" s="20">
        <f t="shared" si="0"/>
        <v>34972468.82</v>
      </c>
      <c r="L12" s="19">
        <v>89426050.5</v>
      </c>
      <c r="M12" s="19">
        <v>4128998.58</v>
      </c>
      <c r="N12" s="19">
        <v>216657.19</v>
      </c>
      <c r="O12" s="21">
        <f t="shared" si="1"/>
        <v>93771706.27</v>
      </c>
      <c r="P12" s="19">
        <v>0</v>
      </c>
      <c r="Q12" s="19">
        <v>0</v>
      </c>
      <c r="R12" s="19">
        <v>0</v>
      </c>
      <c r="S12" s="22">
        <f t="shared" si="2"/>
        <v>93771706.27</v>
      </c>
      <c r="T12" s="69">
        <f t="shared" si="3"/>
        <v>128744175.09</v>
      </c>
    </row>
    <row r="13" spans="1:20" ht="12.75">
      <c r="A13" s="23" t="s">
        <v>7</v>
      </c>
      <c r="B13" s="17" t="s">
        <v>10</v>
      </c>
      <c r="C13" s="24" t="s">
        <v>308</v>
      </c>
      <c r="D13" s="19">
        <v>1193969.86</v>
      </c>
      <c r="E13" s="19">
        <v>1868303.19</v>
      </c>
      <c r="F13" s="19">
        <v>21330.31</v>
      </c>
      <c r="G13" s="19">
        <v>678.61</v>
      </c>
      <c r="H13" s="19">
        <v>6237.22</v>
      </c>
      <c r="I13" s="19">
        <v>106842.29</v>
      </c>
      <c r="J13" s="19">
        <v>182963.38</v>
      </c>
      <c r="K13" s="20">
        <f t="shared" si="0"/>
        <v>3380324.8600000003</v>
      </c>
      <c r="L13" s="19">
        <v>15166495.15</v>
      </c>
      <c r="M13" s="19">
        <v>538391.31</v>
      </c>
      <c r="N13" s="19">
        <v>28621.18</v>
      </c>
      <c r="O13" s="21">
        <f t="shared" si="1"/>
        <v>15733507.64</v>
      </c>
      <c r="P13" s="19">
        <v>0</v>
      </c>
      <c r="Q13" s="19">
        <v>0</v>
      </c>
      <c r="R13" s="19">
        <v>0</v>
      </c>
      <c r="S13" s="22">
        <f t="shared" si="2"/>
        <v>15733507.64</v>
      </c>
      <c r="T13" s="69">
        <f t="shared" si="3"/>
        <v>19113832.5</v>
      </c>
    </row>
    <row r="14" spans="1:20" ht="12.75">
      <c r="A14" s="23" t="s">
        <v>7</v>
      </c>
      <c r="B14" s="17" t="s">
        <v>11</v>
      </c>
      <c r="C14" s="24" t="s">
        <v>286</v>
      </c>
      <c r="D14" s="19">
        <v>126304.52</v>
      </c>
      <c r="E14" s="19">
        <v>221135.58</v>
      </c>
      <c r="F14" s="19">
        <v>2524.69</v>
      </c>
      <c r="G14" s="19">
        <v>80.32</v>
      </c>
      <c r="H14" s="19">
        <v>738.25</v>
      </c>
      <c r="I14" s="19">
        <v>20178.7</v>
      </c>
      <c r="J14" s="19">
        <v>22772.62</v>
      </c>
      <c r="K14" s="20">
        <f t="shared" si="0"/>
        <v>393734.68</v>
      </c>
      <c r="L14" s="19">
        <v>1638356.44</v>
      </c>
      <c r="M14" s="19">
        <v>21377.09</v>
      </c>
      <c r="N14" s="19">
        <v>1309.28</v>
      </c>
      <c r="O14" s="21">
        <f t="shared" si="1"/>
        <v>1661042.81</v>
      </c>
      <c r="P14" s="64">
        <v>0</v>
      </c>
      <c r="Q14" s="19">
        <v>0</v>
      </c>
      <c r="R14" s="19">
        <v>0</v>
      </c>
      <c r="S14" s="22">
        <f t="shared" si="2"/>
        <v>1661042.81</v>
      </c>
      <c r="T14" s="69">
        <f t="shared" si="3"/>
        <v>2054777.49</v>
      </c>
    </row>
    <row r="15" spans="1:20" ht="12.75">
      <c r="A15" s="23" t="s">
        <v>12</v>
      </c>
      <c r="B15" s="17" t="s">
        <v>1</v>
      </c>
      <c r="C15" s="24" t="s">
        <v>275</v>
      </c>
      <c r="D15" s="19">
        <v>123209040.24</v>
      </c>
      <c r="E15" s="19">
        <v>81715423.74</v>
      </c>
      <c r="F15" s="19">
        <v>1085900.28</v>
      </c>
      <c r="G15" s="19">
        <v>33798.27</v>
      </c>
      <c r="H15" s="19">
        <v>324387.39</v>
      </c>
      <c r="I15" s="19">
        <v>6043271.56</v>
      </c>
      <c r="J15" s="19">
        <v>9006472.74</v>
      </c>
      <c r="K15" s="20">
        <f t="shared" si="0"/>
        <v>221418294.21999997</v>
      </c>
      <c r="L15" s="19">
        <v>566491584.83</v>
      </c>
      <c r="M15" s="19">
        <v>28091912.58</v>
      </c>
      <c r="N15" s="19">
        <v>5000791.59</v>
      </c>
      <c r="O15" s="21">
        <f t="shared" si="1"/>
        <v>599584289</v>
      </c>
      <c r="P15" s="19">
        <v>21163726.43</v>
      </c>
      <c r="Q15" s="19">
        <v>0</v>
      </c>
      <c r="R15" s="19">
        <v>0</v>
      </c>
      <c r="S15" s="22">
        <f t="shared" si="2"/>
        <v>620748015.43</v>
      </c>
      <c r="T15" s="69">
        <f t="shared" si="3"/>
        <v>842166309.6499999</v>
      </c>
    </row>
    <row r="16" spans="1:20" ht="12.75">
      <c r="A16" s="23" t="s">
        <v>13</v>
      </c>
      <c r="B16" s="17" t="s">
        <v>1</v>
      </c>
      <c r="C16" s="24" t="s">
        <v>276</v>
      </c>
      <c r="D16" s="19">
        <v>5726978.27</v>
      </c>
      <c r="E16" s="19">
        <v>4655867.9</v>
      </c>
      <c r="F16" s="19">
        <v>73667.48</v>
      </c>
      <c r="G16" s="19">
        <v>1803.84</v>
      </c>
      <c r="H16" s="19">
        <v>22111.15</v>
      </c>
      <c r="I16" s="19">
        <v>429338.31</v>
      </c>
      <c r="J16" s="19">
        <v>1058406.34</v>
      </c>
      <c r="K16" s="20">
        <f t="shared" si="0"/>
        <v>11968173.29</v>
      </c>
      <c r="L16" s="19">
        <v>75578161.59</v>
      </c>
      <c r="M16" s="19">
        <v>271662.19</v>
      </c>
      <c r="N16" s="19">
        <v>1801542.04</v>
      </c>
      <c r="O16" s="21">
        <f t="shared" si="1"/>
        <v>77651365.82000001</v>
      </c>
      <c r="P16" s="63">
        <v>0</v>
      </c>
      <c r="Q16" s="19">
        <v>15639256.63</v>
      </c>
      <c r="R16" s="19">
        <v>0</v>
      </c>
      <c r="S16" s="22">
        <f t="shared" si="2"/>
        <v>93290622.45</v>
      </c>
      <c r="T16" s="69">
        <f t="shared" si="3"/>
        <v>105258795.74000001</v>
      </c>
    </row>
    <row r="17" spans="1:20" ht="12.75">
      <c r="A17" s="23" t="s">
        <v>14</v>
      </c>
      <c r="B17" s="17" t="s">
        <v>1</v>
      </c>
      <c r="C17" s="24" t="s">
        <v>277</v>
      </c>
      <c r="D17" s="19">
        <v>3656636.02</v>
      </c>
      <c r="E17" s="19">
        <v>4036148.19</v>
      </c>
      <c r="F17" s="19">
        <v>58024.03</v>
      </c>
      <c r="G17" s="19">
        <v>1140.71</v>
      </c>
      <c r="H17" s="19">
        <v>20650.35</v>
      </c>
      <c r="I17" s="19">
        <v>509013.25</v>
      </c>
      <c r="J17" s="19">
        <v>893669.57</v>
      </c>
      <c r="K17" s="20">
        <f t="shared" si="0"/>
        <v>9175282.12</v>
      </c>
      <c r="L17" s="19">
        <v>123739281.49</v>
      </c>
      <c r="M17" s="19">
        <v>251483.04</v>
      </c>
      <c r="N17" s="19">
        <v>909986.71</v>
      </c>
      <c r="O17" s="21">
        <f t="shared" si="1"/>
        <v>124900751.24</v>
      </c>
      <c r="P17" s="63">
        <v>0</v>
      </c>
      <c r="Q17" s="19">
        <v>27426598.86</v>
      </c>
      <c r="R17" s="19">
        <v>0</v>
      </c>
      <c r="S17" s="22">
        <f t="shared" si="2"/>
        <v>152327350.1</v>
      </c>
      <c r="T17" s="69">
        <f t="shared" si="3"/>
        <v>161502632.22</v>
      </c>
    </row>
    <row r="18" spans="1:20" ht="12.75">
      <c r="A18" s="23" t="s">
        <v>15</v>
      </c>
      <c r="B18" s="17" t="s">
        <v>1</v>
      </c>
      <c r="C18" s="24" t="s">
        <v>278</v>
      </c>
      <c r="D18" s="19">
        <v>12440867.24</v>
      </c>
      <c r="E18" s="19">
        <v>14313624.65</v>
      </c>
      <c r="F18" s="19">
        <v>206382.81</v>
      </c>
      <c r="G18" s="19">
        <v>5013.61</v>
      </c>
      <c r="H18" s="19">
        <v>69918.51</v>
      </c>
      <c r="I18" s="19">
        <v>1126929.12</v>
      </c>
      <c r="J18" s="19">
        <v>1939081.67</v>
      </c>
      <c r="K18" s="20">
        <f t="shared" si="0"/>
        <v>30101817.61</v>
      </c>
      <c r="L18" s="19">
        <v>169021247.39</v>
      </c>
      <c r="M18" s="19">
        <v>5722726.89</v>
      </c>
      <c r="N18" s="19">
        <v>295714.8</v>
      </c>
      <c r="O18" s="21">
        <f t="shared" si="1"/>
        <v>175039689.07999998</v>
      </c>
      <c r="P18" s="19">
        <v>0</v>
      </c>
      <c r="Q18" s="19">
        <v>0</v>
      </c>
      <c r="R18" s="19">
        <v>0</v>
      </c>
      <c r="S18" s="22">
        <f t="shared" si="2"/>
        <v>175039689.07999998</v>
      </c>
      <c r="T18" s="69">
        <f t="shared" si="3"/>
        <v>205141506.69</v>
      </c>
    </row>
    <row r="19" spans="1:20" ht="12.75">
      <c r="A19" s="23" t="s">
        <v>16</v>
      </c>
      <c r="B19" s="17" t="s">
        <v>1</v>
      </c>
      <c r="C19" s="24" t="s">
        <v>279</v>
      </c>
      <c r="D19" s="19">
        <v>8026797.3</v>
      </c>
      <c r="E19" s="19">
        <v>7531992.49</v>
      </c>
      <c r="F19" s="19">
        <v>101257.27</v>
      </c>
      <c r="G19" s="19">
        <v>2718.48</v>
      </c>
      <c r="H19" s="19">
        <v>32543.72</v>
      </c>
      <c r="I19" s="19">
        <v>765804.67</v>
      </c>
      <c r="J19" s="19">
        <v>1327117.48</v>
      </c>
      <c r="K19" s="20">
        <f t="shared" si="0"/>
        <v>17788231.41</v>
      </c>
      <c r="L19" s="19">
        <v>85808968.97</v>
      </c>
      <c r="M19" s="19">
        <v>475900.76</v>
      </c>
      <c r="N19" s="19">
        <v>1745075.35</v>
      </c>
      <c r="O19" s="21">
        <f t="shared" si="1"/>
        <v>88029945.08</v>
      </c>
      <c r="P19" s="64">
        <v>30695839.61</v>
      </c>
      <c r="Q19" s="19">
        <v>0</v>
      </c>
      <c r="R19" s="19">
        <v>0</v>
      </c>
      <c r="S19" s="22">
        <f t="shared" si="2"/>
        <v>118725784.69</v>
      </c>
      <c r="T19" s="69">
        <f t="shared" si="3"/>
        <v>136514016.1</v>
      </c>
    </row>
    <row r="20" spans="1:20" ht="12.75">
      <c r="A20" s="23" t="s">
        <v>17</v>
      </c>
      <c r="B20" s="17" t="s">
        <v>1</v>
      </c>
      <c r="C20" s="24" t="s">
        <v>282</v>
      </c>
      <c r="D20" s="19">
        <v>4884552.89</v>
      </c>
      <c r="E20" s="19">
        <v>5501099.75</v>
      </c>
      <c r="F20" s="19">
        <v>80103.37</v>
      </c>
      <c r="G20" s="19">
        <v>1609.1</v>
      </c>
      <c r="H20" s="19">
        <v>26514.92</v>
      </c>
      <c r="I20" s="19">
        <v>608614.77</v>
      </c>
      <c r="J20" s="19">
        <v>1297769.4</v>
      </c>
      <c r="K20" s="20">
        <f t="shared" si="0"/>
        <v>12400264.2</v>
      </c>
      <c r="L20" s="19">
        <v>114179448.61</v>
      </c>
      <c r="M20" s="19">
        <v>1657366.2</v>
      </c>
      <c r="N20" s="19">
        <v>259894.64</v>
      </c>
      <c r="O20" s="21">
        <f t="shared" si="1"/>
        <v>116096709.45</v>
      </c>
      <c r="P20" s="63">
        <v>0</v>
      </c>
      <c r="Q20" s="19">
        <v>34054182.38</v>
      </c>
      <c r="R20" s="19">
        <v>0</v>
      </c>
      <c r="S20" s="22">
        <f t="shared" si="2"/>
        <v>150150891.83</v>
      </c>
      <c r="T20" s="69">
        <f t="shared" si="3"/>
        <v>162551156.03</v>
      </c>
    </row>
    <row r="21" spans="1:20" ht="12.75">
      <c r="A21" s="23" t="s">
        <v>18</v>
      </c>
      <c r="B21" s="17" t="s">
        <v>1</v>
      </c>
      <c r="C21" s="24" t="s">
        <v>283</v>
      </c>
      <c r="D21" s="19">
        <v>7366308.48</v>
      </c>
      <c r="E21" s="19">
        <v>8868245.26</v>
      </c>
      <c r="F21" s="19">
        <v>127867.92</v>
      </c>
      <c r="G21" s="19">
        <v>3106.27</v>
      </c>
      <c r="H21" s="19">
        <v>43319.18</v>
      </c>
      <c r="I21" s="19">
        <v>808186.02</v>
      </c>
      <c r="J21" s="19">
        <v>1524512.19</v>
      </c>
      <c r="K21" s="20">
        <f t="shared" si="0"/>
        <v>18741545.32</v>
      </c>
      <c r="L21" s="19">
        <v>137985664.64</v>
      </c>
      <c r="M21" s="19">
        <v>3637736.94</v>
      </c>
      <c r="N21" s="19">
        <v>188920.48</v>
      </c>
      <c r="O21" s="21">
        <f t="shared" si="1"/>
        <v>141812322.05999997</v>
      </c>
      <c r="P21" s="19">
        <v>0</v>
      </c>
      <c r="Q21" s="19">
        <v>0</v>
      </c>
      <c r="R21" s="19">
        <v>0</v>
      </c>
      <c r="S21" s="22">
        <f t="shared" si="2"/>
        <v>141812322.05999997</v>
      </c>
      <c r="T21" s="69">
        <f t="shared" si="3"/>
        <v>160553867.37999997</v>
      </c>
    </row>
    <row r="22" spans="1:20" ht="12.75">
      <c r="A22" s="23" t="s">
        <v>19</v>
      </c>
      <c r="B22" s="17" t="s">
        <v>1</v>
      </c>
      <c r="C22" s="24" t="s">
        <v>284</v>
      </c>
      <c r="D22" s="19">
        <v>17904375.71</v>
      </c>
      <c r="E22" s="19">
        <v>13779659.36</v>
      </c>
      <c r="F22" s="19">
        <v>202124.56</v>
      </c>
      <c r="G22" s="19">
        <v>6857.85</v>
      </c>
      <c r="H22" s="19">
        <v>64089.21</v>
      </c>
      <c r="I22" s="19">
        <v>1247192.66</v>
      </c>
      <c r="J22" s="19">
        <v>2398031.27</v>
      </c>
      <c r="K22" s="20">
        <f t="shared" si="0"/>
        <v>35602330.620000005</v>
      </c>
      <c r="L22" s="19">
        <v>181727313.97</v>
      </c>
      <c r="M22" s="19">
        <v>4955341.3</v>
      </c>
      <c r="N22" s="19">
        <v>261903.95</v>
      </c>
      <c r="O22" s="21">
        <f t="shared" si="1"/>
        <v>186944559.22</v>
      </c>
      <c r="P22" s="29">
        <v>0</v>
      </c>
      <c r="Q22" s="19">
        <v>36766920.31</v>
      </c>
      <c r="R22" s="19">
        <v>0</v>
      </c>
      <c r="S22" s="22">
        <f t="shared" si="2"/>
        <v>223711479.53</v>
      </c>
      <c r="T22" s="69">
        <f t="shared" si="3"/>
        <v>259313810.15</v>
      </c>
    </row>
    <row r="23" spans="1:20" ht="12.75">
      <c r="A23" s="23" t="s">
        <v>20</v>
      </c>
      <c r="B23" s="17" t="s">
        <v>1</v>
      </c>
      <c r="C23" s="24" t="s">
        <v>285</v>
      </c>
      <c r="D23" s="19">
        <v>1808355.67</v>
      </c>
      <c r="E23" s="19">
        <v>2188027.83</v>
      </c>
      <c r="F23" s="19">
        <v>31860.61</v>
      </c>
      <c r="G23" s="19">
        <v>640.01</v>
      </c>
      <c r="H23" s="19">
        <v>10546.14</v>
      </c>
      <c r="I23" s="19">
        <v>280519.26</v>
      </c>
      <c r="J23" s="19">
        <v>867246.7</v>
      </c>
      <c r="K23" s="20">
        <f t="shared" si="0"/>
        <v>5187196.22</v>
      </c>
      <c r="L23" s="19">
        <v>69380446.59</v>
      </c>
      <c r="M23" s="19">
        <v>621425.08</v>
      </c>
      <c r="N23" s="19">
        <v>130335.85</v>
      </c>
      <c r="O23" s="21">
        <f t="shared" si="1"/>
        <v>70132207.52000001</v>
      </c>
      <c r="P23" s="19">
        <v>241795.42</v>
      </c>
      <c r="Q23" s="19">
        <v>0</v>
      </c>
      <c r="R23" s="19">
        <v>0</v>
      </c>
      <c r="S23" s="22">
        <f t="shared" si="2"/>
        <v>70374002.94000001</v>
      </c>
      <c r="T23" s="69">
        <f t="shared" si="3"/>
        <v>75561199.16000001</v>
      </c>
    </row>
    <row r="24" spans="1:20" ht="12.75">
      <c r="A24" s="23" t="s">
        <v>21</v>
      </c>
      <c r="B24" s="17" t="s">
        <v>1</v>
      </c>
      <c r="C24" s="24" t="s">
        <v>288</v>
      </c>
      <c r="D24" s="19">
        <v>12094018.59</v>
      </c>
      <c r="E24" s="19">
        <v>11320487</v>
      </c>
      <c r="F24" s="19">
        <v>150435.74</v>
      </c>
      <c r="G24" s="19">
        <v>4682.26</v>
      </c>
      <c r="H24" s="19">
        <v>44939.17</v>
      </c>
      <c r="I24" s="19">
        <v>2797466.47</v>
      </c>
      <c r="J24" s="19">
        <v>4268795.46</v>
      </c>
      <c r="K24" s="20">
        <f t="shared" si="0"/>
        <v>30680824.69</v>
      </c>
      <c r="L24" s="19">
        <v>92522839.09</v>
      </c>
      <c r="M24" s="19">
        <v>2449593.11</v>
      </c>
      <c r="N24" s="19">
        <v>333535.03</v>
      </c>
      <c r="O24" s="21">
        <f t="shared" si="1"/>
        <v>95305967.23</v>
      </c>
      <c r="P24" s="19">
        <v>15472585.83</v>
      </c>
      <c r="Q24" s="19">
        <v>0</v>
      </c>
      <c r="R24" s="19">
        <v>0</v>
      </c>
      <c r="S24" s="22">
        <f t="shared" si="2"/>
        <v>110778553.06</v>
      </c>
      <c r="T24" s="69">
        <f t="shared" si="3"/>
        <v>141459377.75</v>
      </c>
    </row>
    <row r="25" spans="1:20" ht="12.75">
      <c r="A25" s="23" t="s">
        <v>22</v>
      </c>
      <c r="B25" s="17" t="s">
        <v>1</v>
      </c>
      <c r="C25" s="25" t="s">
        <v>291</v>
      </c>
      <c r="D25" s="19">
        <v>9625183.29</v>
      </c>
      <c r="E25" s="19">
        <v>10584838.78</v>
      </c>
      <c r="F25" s="19">
        <v>152618.84</v>
      </c>
      <c r="G25" s="19">
        <v>3707.54</v>
      </c>
      <c r="H25" s="19">
        <v>51704.32</v>
      </c>
      <c r="I25" s="19">
        <v>1121617.12</v>
      </c>
      <c r="J25" s="19">
        <v>1857151.67</v>
      </c>
      <c r="K25" s="20">
        <f t="shared" si="0"/>
        <v>23396821.56</v>
      </c>
      <c r="L25" s="19">
        <v>146053385.51</v>
      </c>
      <c r="M25" s="19">
        <v>760446.49</v>
      </c>
      <c r="N25" s="19">
        <v>3029567.47</v>
      </c>
      <c r="O25" s="21">
        <f t="shared" si="1"/>
        <v>149843399.47</v>
      </c>
      <c r="P25" s="19">
        <v>0</v>
      </c>
      <c r="Q25" s="19">
        <v>0</v>
      </c>
      <c r="R25" s="19">
        <v>0</v>
      </c>
      <c r="S25" s="22">
        <f t="shared" si="2"/>
        <v>149843399.47</v>
      </c>
      <c r="T25" s="69">
        <f t="shared" si="3"/>
        <v>173240221.03</v>
      </c>
    </row>
    <row r="26" spans="1:20" ht="12.75">
      <c r="A26" s="23" t="s">
        <v>23</v>
      </c>
      <c r="B26" s="17" t="s">
        <v>1</v>
      </c>
      <c r="C26" s="24" t="s">
        <v>292</v>
      </c>
      <c r="D26" s="19">
        <v>3566907.17</v>
      </c>
      <c r="E26" s="19">
        <v>3005247.22</v>
      </c>
      <c r="F26" s="19">
        <v>43760.42</v>
      </c>
      <c r="G26" s="19">
        <v>879.05</v>
      </c>
      <c r="H26" s="19">
        <v>14485.08</v>
      </c>
      <c r="I26" s="19">
        <v>322636.03</v>
      </c>
      <c r="J26" s="19">
        <v>800020.06</v>
      </c>
      <c r="K26" s="20">
        <f t="shared" si="0"/>
        <v>7753935.03</v>
      </c>
      <c r="L26" s="19">
        <v>56269319.16</v>
      </c>
      <c r="M26" s="19">
        <v>450691.9</v>
      </c>
      <c r="N26" s="19">
        <v>402978.53</v>
      </c>
      <c r="O26" s="21">
        <f t="shared" si="1"/>
        <v>57122989.589999996</v>
      </c>
      <c r="P26" s="19">
        <v>2791290.48</v>
      </c>
      <c r="Q26" s="19">
        <v>0</v>
      </c>
      <c r="R26" s="19">
        <v>0</v>
      </c>
      <c r="S26" s="22">
        <f t="shared" si="2"/>
        <v>59914280.06999999</v>
      </c>
      <c r="T26" s="69">
        <f t="shared" si="3"/>
        <v>67668215.1</v>
      </c>
    </row>
    <row r="27" spans="1:20" ht="12.75">
      <c r="A27" s="23" t="s">
        <v>293</v>
      </c>
      <c r="B27" s="17" t="s">
        <v>1</v>
      </c>
      <c r="C27" s="24" t="s">
        <v>294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f t="shared" si="0"/>
        <v>0</v>
      </c>
      <c r="L27" s="19">
        <v>0</v>
      </c>
      <c r="M27" s="19">
        <v>0</v>
      </c>
      <c r="N27" s="19">
        <v>0</v>
      </c>
      <c r="O27" s="21">
        <f t="shared" si="1"/>
        <v>0</v>
      </c>
      <c r="P27" s="19">
        <v>0</v>
      </c>
      <c r="Q27" s="19">
        <v>0</v>
      </c>
      <c r="R27" s="19">
        <v>111881.68</v>
      </c>
      <c r="S27" s="22">
        <f t="shared" si="2"/>
        <v>111881.68</v>
      </c>
      <c r="T27" s="69">
        <f t="shared" si="3"/>
        <v>111881.68</v>
      </c>
    </row>
    <row r="28" spans="1:20" ht="12.75">
      <c r="A28" s="23" t="s">
        <v>24</v>
      </c>
      <c r="B28" s="17" t="s">
        <v>1</v>
      </c>
      <c r="C28" s="24" t="s">
        <v>296</v>
      </c>
      <c r="D28" s="19">
        <v>4771153.96</v>
      </c>
      <c r="E28" s="19">
        <v>6070444.67</v>
      </c>
      <c r="F28" s="19">
        <v>87527.48</v>
      </c>
      <c r="G28" s="19">
        <v>2126.29</v>
      </c>
      <c r="H28" s="19">
        <v>29652.62</v>
      </c>
      <c r="I28" s="19">
        <v>689345.03</v>
      </c>
      <c r="J28" s="19">
        <v>1548024.95</v>
      </c>
      <c r="K28" s="20">
        <f t="shared" si="0"/>
        <v>13198275</v>
      </c>
      <c r="L28" s="19">
        <v>95558149.91</v>
      </c>
      <c r="M28" s="19">
        <v>705555.3</v>
      </c>
      <c r="N28" s="19">
        <v>764941.14</v>
      </c>
      <c r="O28" s="21">
        <f t="shared" si="1"/>
        <v>97028646.35</v>
      </c>
      <c r="P28" s="64">
        <v>0</v>
      </c>
      <c r="Q28" s="19">
        <v>0</v>
      </c>
      <c r="R28" s="19">
        <v>0</v>
      </c>
      <c r="S28" s="22">
        <f t="shared" si="2"/>
        <v>97028646.35</v>
      </c>
      <c r="T28" s="69">
        <f t="shared" si="3"/>
        <v>110226921.35</v>
      </c>
    </row>
    <row r="29" spans="1:20" ht="12.75">
      <c r="A29" s="23" t="s">
        <v>25</v>
      </c>
      <c r="B29" s="17" t="s">
        <v>1</v>
      </c>
      <c r="C29" s="24" t="s">
        <v>297</v>
      </c>
      <c r="D29" s="19">
        <v>3174988.66</v>
      </c>
      <c r="E29" s="19">
        <v>2998359.76</v>
      </c>
      <c r="F29" s="19">
        <v>41046.82</v>
      </c>
      <c r="G29" s="19">
        <v>1037.34</v>
      </c>
      <c r="H29" s="19">
        <v>12733.15</v>
      </c>
      <c r="I29" s="19">
        <v>338693.09</v>
      </c>
      <c r="J29" s="19">
        <v>862971.25</v>
      </c>
      <c r="K29" s="20">
        <f t="shared" si="0"/>
        <v>7429830.07</v>
      </c>
      <c r="L29" s="19">
        <v>67021496.44</v>
      </c>
      <c r="M29" s="19">
        <v>1043553.01</v>
      </c>
      <c r="N29" s="19">
        <v>1361695.7</v>
      </c>
      <c r="O29" s="21">
        <f t="shared" si="1"/>
        <v>69426745.14999999</v>
      </c>
      <c r="P29" s="19">
        <v>0</v>
      </c>
      <c r="Q29" s="19">
        <v>0</v>
      </c>
      <c r="R29" s="19">
        <v>0</v>
      </c>
      <c r="S29" s="22">
        <f t="shared" si="2"/>
        <v>69426745.14999999</v>
      </c>
      <c r="T29" s="69">
        <f t="shared" si="3"/>
        <v>76856575.22</v>
      </c>
    </row>
    <row r="30" spans="1:20" ht="12.75">
      <c r="A30" s="23" t="s">
        <v>26</v>
      </c>
      <c r="B30" s="17" t="s">
        <v>1</v>
      </c>
      <c r="C30" s="24" t="s">
        <v>299</v>
      </c>
      <c r="D30" s="19">
        <v>5181740.9</v>
      </c>
      <c r="E30" s="19">
        <v>7161065.86</v>
      </c>
      <c r="F30" s="19">
        <v>103252.74</v>
      </c>
      <c r="G30" s="19">
        <v>2508.3</v>
      </c>
      <c r="H30" s="19">
        <v>34980.03</v>
      </c>
      <c r="I30" s="19">
        <v>697005.84</v>
      </c>
      <c r="J30" s="19">
        <v>1480676.61</v>
      </c>
      <c r="K30" s="20">
        <f t="shared" si="0"/>
        <v>14661230.280000001</v>
      </c>
      <c r="L30" s="19">
        <v>125620336.82</v>
      </c>
      <c r="M30" s="19">
        <v>2617096.75</v>
      </c>
      <c r="N30" s="19">
        <v>137551.26</v>
      </c>
      <c r="O30" s="21">
        <f t="shared" si="1"/>
        <v>128374984.83</v>
      </c>
      <c r="P30" s="19">
        <v>0</v>
      </c>
      <c r="Q30" s="19">
        <v>0</v>
      </c>
      <c r="R30" s="19">
        <v>0</v>
      </c>
      <c r="S30" s="22">
        <f t="shared" si="2"/>
        <v>128374984.83</v>
      </c>
      <c r="T30" s="69">
        <f t="shared" si="3"/>
        <v>143036215.11</v>
      </c>
    </row>
    <row r="31" spans="1:20" ht="12.75">
      <c r="A31" s="23" t="s">
        <v>27</v>
      </c>
      <c r="B31" s="17" t="s">
        <v>1</v>
      </c>
      <c r="C31" s="25" t="s">
        <v>301</v>
      </c>
      <c r="D31" s="19">
        <v>5925746.43</v>
      </c>
      <c r="E31" s="19">
        <v>5877176.74</v>
      </c>
      <c r="F31" s="19">
        <v>92991.64</v>
      </c>
      <c r="G31" s="19">
        <v>2277.01</v>
      </c>
      <c r="H31" s="19">
        <v>27911.27</v>
      </c>
      <c r="I31" s="19">
        <v>558017.04</v>
      </c>
      <c r="J31" s="19">
        <v>1333616.38</v>
      </c>
      <c r="K31" s="20">
        <f t="shared" si="0"/>
        <v>13817736.51</v>
      </c>
      <c r="L31" s="19">
        <v>109888397.16</v>
      </c>
      <c r="M31" s="19">
        <v>3953210.55</v>
      </c>
      <c r="N31" s="19">
        <v>200359.33</v>
      </c>
      <c r="O31" s="21">
        <f t="shared" si="1"/>
        <v>114041967.03999999</v>
      </c>
      <c r="P31" s="63">
        <v>0</v>
      </c>
      <c r="Q31" s="19">
        <v>35979252.18</v>
      </c>
      <c r="R31" s="19">
        <v>0</v>
      </c>
      <c r="S31" s="22">
        <f t="shared" si="2"/>
        <v>150021219.22</v>
      </c>
      <c r="T31" s="69">
        <f t="shared" si="3"/>
        <v>163838955.73</v>
      </c>
    </row>
    <row r="32" spans="1:20" ht="12.75">
      <c r="A32" s="23" t="s">
        <v>28</v>
      </c>
      <c r="B32" s="17" t="s">
        <v>1</v>
      </c>
      <c r="C32" s="24" t="s">
        <v>302</v>
      </c>
      <c r="D32" s="19">
        <v>6315498.04</v>
      </c>
      <c r="E32" s="19">
        <v>6298031.83</v>
      </c>
      <c r="F32" s="19">
        <v>83693.31</v>
      </c>
      <c r="G32" s="19">
        <v>2604.93</v>
      </c>
      <c r="H32" s="19">
        <v>25001.43</v>
      </c>
      <c r="I32" s="19">
        <v>684743.06</v>
      </c>
      <c r="J32" s="19">
        <v>1366955.66</v>
      </c>
      <c r="K32" s="20">
        <f t="shared" si="0"/>
        <v>14776528.259999998</v>
      </c>
      <c r="L32" s="19">
        <v>82879659.98</v>
      </c>
      <c r="M32" s="19">
        <v>1819634.35</v>
      </c>
      <c r="N32" s="19">
        <v>96504.54</v>
      </c>
      <c r="O32" s="21">
        <f t="shared" si="1"/>
        <v>84795798.87</v>
      </c>
      <c r="P32" s="64">
        <v>22866751.65</v>
      </c>
      <c r="Q32" s="19">
        <v>0</v>
      </c>
      <c r="R32" s="19">
        <v>0</v>
      </c>
      <c r="S32" s="22">
        <f t="shared" si="2"/>
        <v>107662550.52000001</v>
      </c>
      <c r="T32" s="69">
        <f t="shared" si="3"/>
        <v>122439078.78</v>
      </c>
    </row>
    <row r="33" spans="1:20" ht="12.75">
      <c r="A33" s="23" t="s">
        <v>29</v>
      </c>
      <c r="B33" s="17" t="s">
        <v>1</v>
      </c>
      <c r="C33" s="26" t="s">
        <v>303</v>
      </c>
      <c r="D33" s="19">
        <v>3625411.14</v>
      </c>
      <c r="E33" s="19">
        <v>3989043.82</v>
      </c>
      <c r="F33" s="19">
        <v>58512.6</v>
      </c>
      <c r="G33" s="19">
        <v>1985.27</v>
      </c>
      <c r="H33" s="19">
        <v>18553.05</v>
      </c>
      <c r="I33" s="19">
        <v>365833.05</v>
      </c>
      <c r="J33" s="19">
        <v>989753.96</v>
      </c>
      <c r="K33" s="20">
        <f t="shared" si="0"/>
        <v>9049092.89</v>
      </c>
      <c r="L33" s="19">
        <v>82370560.24</v>
      </c>
      <c r="M33" s="19">
        <v>2011201.46</v>
      </c>
      <c r="N33" s="19">
        <v>106364.12</v>
      </c>
      <c r="O33" s="21">
        <f t="shared" si="1"/>
        <v>84488125.82</v>
      </c>
      <c r="P33" s="63">
        <v>0</v>
      </c>
      <c r="Q33" s="19">
        <v>9847432.52</v>
      </c>
      <c r="R33" s="19">
        <v>0</v>
      </c>
      <c r="S33" s="22">
        <f t="shared" si="2"/>
        <v>94335558.33999999</v>
      </c>
      <c r="T33" s="69">
        <f t="shared" si="3"/>
        <v>103384651.22999999</v>
      </c>
    </row>
    <row r="34" spans="1:20" ht="12.75">
      <c r="A34" s="23" t="s">
        <v>30</v>
      </c>
      <c r="B34" s="17" t="s">
        <v>1</v>
      </c>
      <c r="C34" s="24" t="s">
        <v>304</v>
      </c>
      <c r="D34" s="19">
        <v>18279780.82</v>
      </c>
      <c r="E34" s="19">
        <v>19717743.18</v>
      </c>
      <c r="F34" s="19">
        <v>284302.78</v>
      </c>
      <c r="G34" s="19">
        <v>6906.5</v>
      </c>
      <c r="H34" s="19">
        <v>96316.29</v>
      </c>
      <c r="I34" s="19">
        <v>1973095.33</v>
      </c>
      <c r="J34" s="19">
        <v>2723556.26</v>
      </c>
      <c r="K34" s="20">
        <f t="shared" si="0"/>
        <v>43081701.16</v>
      </c>
      <c r="L34" s="19">
        <v>185651937.97</v>
      </c>
      <c r="M34" s="19">
        <v>4355761.48</v>
      </c>
      <c r="N34" s="19">
        <v>2454746.8</v>
      </c>
      <c r="O34" s="21">
        <f t="shared" si="1"/>
        <v>192462446.25</v>
      </c>
      <c r="P34" s="64">
        <v>0</v>
      </c>
      <c r="Q34" s="19">
        <v>0</v>
      </c>
      <c r="R34" s="19">
        <v>0</v>
      </c>
      <c r="S34" s="22">
        <f t="shared" si="2"/>
        <v>192462446.25</v>
      </c>
      <c r="T34" s="69">
        <f t="shared" si="3"/>
        <v>235544147.41</v>
      </c>
    </row>
    <row r="35" spans="1:20" ht="12.75">
      <c r="A35" s="23" t="s">
        <v>31</v>
      </c>
      <c r="B35" s="17" t="s">
        <v>1</v>
      </c>
      <c r="C35" s="24" t="s">
        <v>309</v>
      </c>
      <c r="D35" s="19">
        <v>16776667.08</v>
      </c>
      <c r="E35" s="19">
        <v>17033290.12</v>
      </c>
      <c r="F35" s="19">
        <v>234612.8</v>
      </c>
      <c r="G35" s="19">
        <v>6232.92</v>
      </c>
      <c r="H35" s="19">
        <v>87152.73</v>
      </c>
      <c r="I35" s="19">
        <v>1838277.49</v>
      </c>
      <c r="J35" s="19">
        <v>3916042.79</v>
      </c>
      <c r="K35" s="20">
        <f t="shared" si="0"/>
        <v>39892275.93</v>
      </c>
      <c r="L35" s="19">
        <v>182390041.24</v>
      </c>
      <c r="M35" s="19">
        <v>2957848.22</v>
      </c>
      <c r="N35" s="19">
        <v>233538.82</v>
      </c>
      <c r="O35" s="21">
        <f t="shared" si="1"/>
        <v>185581428.28</v>
      </c>
      <c r="P35" s="64">
        <v>51627389.29</v>
      </c>
      <c r="Q35" s="19">
        <v>0</v>
      </c>
      <c r="R35" s="19">
        <v>0</v>
      </c>
      <c r="S35" s="22">
        <f t="shared" si="2"/>
        <v>237208817.57</v>
      </c>
      <c r="T35" s="69">
        <f t="shared" si="3"/>
        <v>277101093.5</v>
      </c>
    </row>
    <row r="36" spans="1:20" ht="12.75">
      <c r="A36" s="23" t="s">
        <v>310</v>
      </c>
      <c r="B36" s="17" t="s">
        <v>1</v>
      </c>
      <c r="C36" s="24" t="s">
        <v>311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0">
        <f t="shared" si="0"/>
        <v>0</v>
      </c>
      <c r="L36" s="19">
        <v>0</v>
      </c>
      <c r="M36" s="19">
        <v>0</v>
      </c>
      <c r="N36" s="19">
        <v>0</v>
      </c>
      <c r="O36" s="21">
        <f t="shared" si="1"/>
        <v>0</v>
      </c>
      <c r="P36" s="19">
        <v>0</v>
      </c>
      <c r="Q36" s="27">
        <v>0</v>
      </c>
      <c r="R36" s="19">
        <v>115891.48</v>
      </c>
      <c r="S36" s="22">
        <f t="shared" si="2"/>
        <v>115891.48</v>
      </c>
      <c r="T36" s="69">
        <f t="shared" si="3"/>
        <v>115891.48</v>
      </c>
    </row>
    <row r="37" spans="1:20" ht="12.75">
      <c r="A37" s="23" t="s">
        <v>32</v>
      </c>
      <c r="B37" s="17" t="s">
        <v>1</v>
      </c>
      <c r="C37" s="24" t="s">
        <v>312</v>
      </c>
      <c r="D37" s="19">
        <v>3188075.29</v>
      </c>
      <c r="E37" s="19">
        <v>3746381.07</v>
      </c>
      <c r="F37" s="19">
        <v>54953.15</v>
      </c>
      <c r="G37" s="19">
        <v>1864.5</v>
      </c>
      <c r="H37" s="19">
        <v>17424.42</v>
      </c>
      <c r="I37" s="19">
        <v>350720.69</v>
      </c>
      <c r="J37" s="19">
        <v>796195.87</v>
      </c>
      <c r="K37" s="20">
        <f aca="true" t="shared" si="4" ref="K37:K61">+J37+I37+H37+G37+F37+E37+D37</f>
        <v>8155614.989999999</v>
      </c>
      <c r="L37" s="19">
        <v>77681883.63</v>
      </c>
      <c r="M37" s="19">
        <v>1782129.44</v>
      </c>
      <c r="N37" s="19">
        <v>295575.68</v>
      </c>
      <c r="O37" s="21">
        <f aca="true" t="shared" si="5" ref="O37:O61">+N37+M37+L37</f>
        <v>79759588.75</v>
      </c>
      <c r="P37" s="63">
        <v>0</v>
      </c>
      <c r="Q37" s="27">
        <v>27779118.72</v>
      </c>
      <c r="R37" s="19">
        <v>0</v>
      </c>
      <c r="S37" s="22">
        <f aca="true" t="shared" si="6" ref="S37:S61">+O37+P37+Q37+R37</f>
        <v>107538707.47</v>
      </c>
      <c r="T37" s="69">
        <f t="shared" si="3"/>
        <v>115694322.46</v>
      </c>
    </row>
    <row r="38" spans="1:20" ht="12.75">
      <c r="A38" s="23" t="s">
        <v>33</v>
      </c>
      <c r="B38" s="17" t="s">
        <v>1</v>
      </c>
      <c r="C38" s="24" t="s">
        <v>272</v>
      </c>
      <c r="D38" s="19">
        <v>15550495.36</v>
      </c>
      <c r="E38" s="19">
        <v>12976884.34</v>
      </c>
      <c r="F38" s="19">
        <v>208072.17</v>
      </c>
      <c r="G38" s="19">
        <v>6868.34</v>
      </c>
      <c r="H38" s="19">
        <v>59943.79</v>
      </c>
      <c r="I38" s="19">
        <v>1235578.12</v>
      </c>
      <c r="J38" s="19">
        <v>1912193.33</v>
      </c>
      <c r="K38" s="20">
        <f t="shared" si="4"/>
        <v>31950035.45</v>
      </c>
      <c r="L38" s="19">
        <v>165670012.15</v>
      </c>
      <c r="M38" s="19">
        <v>5555189.38</v>
      </c>
      <c r="N38" s="19">
        <v>288211.72</v>
      </c>
      <c r="O38" s="21">
        <f t="shared" si="5"/>
        <v>171513413.25</v>
      </c>
      <c r="P38" s="64">
        <v>68908662.72</v>
      </c>
      <c r="Q38" s="19">
        <v>0</v>
      </c>
      <c r="R38" s="19">
        <v>0</v>
      </c>
      <c r="S38" s="22">
        <f t="shared" si="6"/>
        <v>240422075.97</v>
      </c>
      <c r="T38" s="69">
        <f t="shared" si="3"/>
        <v>272372111.42</v>
      </c>
    </row>
    <row r="39" spans="1:20" ht="12.75">
      <c r="A39" s="23" t="s">
        <v>34</v>
      </c>
      <c r="B39" s="17" t="s">
        <v>1</v>
      </c>
      <c r="C39" s="24" t="s">
        <v>313</v>
      </c>
      <c r="D39" s="19">
        <v>2122377.75</v>
      </c>
      <c r="E39" s="19">
        <v>2072031.34</v>
      </c>
      <c r="F39" s="19">
        <v>32784.72</v>
      </c>
      <c r="G39" s="19">
        <v>802.77</v>
      </c>
      <c r="H39" s="19">
        <v>9840.27</v>
      </c>
      <c r="I39" s="19">
        <v>198920.02</v>
      </c>
      <c r="J39" s="19">
        <v>519811.48</v>
      </c>
      <c r="K39" s="20">
        <f t="shared" si="4"/>
        <v>4956568.35</v>
      </c>
      <c r="L39" s="19">
        <v>45892075.03</v>
      </c>
      <c r="M39" s="19">
        <v>697831.91</v>
      </c>
      <c r="N39" s="19">
        <v>684019.73</v>
      </c>
      <c r="O39" s="21">
        <f t="shared" si="5"/>
        <v>47273926.67</v>
      </c>
      <c r="P39" s="63">
        <v>0</v>
      </c>
      <c r="Q39" s="27">
        <v>22092533.77</v>
      </c>
      <c r="R39" s="19">
        <v>0</v>
      </c>
      <c r="S39" s="22">
        <f t="shared" si="6"/>
        <v>69366460.44</v>
      </c>
      <c r="T39" s="69">
        <f t="shared" si="3"/>
        <v>74323028.78999999</v>
      </c>
    </row>
    <row r="40" spans="1:20" ht="12.75">
      <c r="A40" s="23" t="s">
        <v>35</v>
      </c>
      <c r="B40" s="17" t="s">
        <v>8</v>
      </c>
      <c r="C40" s="24" t="s">
        <v>287</v>
      </c>
      <c r="D40" s="19">
        <v>922197.91</v>
      </c>
      <c r="E40" s="19">
        <v>0</v>
      </c>
      <c r="F40" s="19">
        <v>16320.61</v>
      </c>
      <c r="G40" s="19">
        <v>417.48</v>
      </c>
      <c r="H40" s="19">
        <v>6024.61</v>
      </c>
      <c r="I40" s="19">
        <v>0</v>
      </c>
      <c r="J40" s="19">
        <v>0</v>
      </c>
      <c r="K40" s="20">
        <f t="shared" si="4"/>
        <v>944960.61</v>
      </c>
      <c r="L40" s="19">
        <v>21842058.68</v>
      </c>
      <c r="M40" s="19">
        <v>0</v>
      </c>
      <c r="N40" s="19">
        <v>87798.05</v>
      </c>
      <c r="O40" s="21">
        <f t="shared" si="5"/>
        <v>21929856.73</v>
      </c>
      <c r="P40" s="19">
        <v>0</v>
      </c>
      <c r="Q40" s="19">
        <v>0</v>
      </c>
      <c r="R40" s="19">
        <v>0</v>
      </c>
      <c r="S40" s="22">
        <f t="shared" si="6"/>
        <v>21929856.73</v>
      </c>
      <c r="T40" s="69">
        <f t="shared" si="3"/>
        <v>22874817.34</v>
      </c>
    </row>
    <row r="41" spans="1:20" ht="12.75">
      <c r="A41" s="23" t="s">
        <v>35</v>
      </c>
      <c r="B41" s="17" t="s">
        <v>9</v>
      </c>
      <c r="C41" s="24" t="s">
        <v>290</v>
      </c>
      <c r="D41" s="19">
        <v>10164264.77</v>
      </c>
      <c r="E41" s="19">
        <v>0</v>
      </c>
      <c r="F41" s="19">
        <v>116027.69</v>
      </c>
      <c r="G41" s="19">
        <v>2968</v>
      </c>
      <c r="H41" s="19">
        <v>42830.58</v>
      </c>
      <c r="I41" s="19">
        <v>0</v>
      </c>
      <c r="J41" s="19">
        <v>0</v>
      </c>
      <c r="K41" s="20">
        <f t="shared" si="4"/>
        <v>10326091.04</v>
      </c>
      <c r="L41" s="19">
        <v>117048570.08</v>
      </c>
      <c r="M41" s="19">
        <v>601243.89</v>
      </c>
      <c r="N41" s="19">
        <v>46032.66</v>
      </c>
      <c r="O41" s="21">
        <f t="shared" si="5"/>
        <v>117695846.63</v>
      </c>
      <c r="P41" s="66">
        <v>10319265.172188</v>
      </c>
      <c r="Q41" s="66">
        <v>57277126.627812006</v>
      </c>
      <c r="R41" s="19">
        <v>0</v>
      </c>
      <c r="S41" s="22">
        <f t="shared" si="6"/>
        <v>185292238.43</v>
      </c>
      <c r="T41" s="69">
        <f t="shared" si="3"/>
        <v>195618329.47</v>
      </c>
    </row>
    <row r="42" spans="1:20" ht="12.75">
      <c r="A42" s="23" t="s">
        <v>35</v>
      </c>
      <c r="B42" s="17" t="s">
        <v>10</v>
      </c>
      <c r="C42" s="26" t="s">
        <v>300</v>
      </c>
      <c r="D42" s="19">
        <v>1398022.72</v>
      </c>
      <c r="E42" s="19">
        <v>0</v>
      </c>
      <c r="F42" s="19">
        <v>21228.32</v>
      </c>
      <c r="G42" s="19">
        <v>543.02</v>
      </c>
      <c r="H42" s="19">
        <v>7836.24</v>
      </c>
      <c r="I42" s="19">
        <v>0</v>
      </c>
      <c r="J42" s="19">
        <v>0</v>
      </c>
      <c r="K42" s="20">
        <f t="shared" si="4"/>
        <v>1427630.3</v>
      </c>
      <c r="L42" s="19">
        <v>25764321.43</v>
      </c>
      <c r="M42" s="19">
        <v>0</v>
      </c>
      <c r="N42" s="19">
        <v>519484.78</v>
      </c>
      <c r="O42" s="21">
        <f t="shared" si="5"/>
        <v>26283806.21</v>
      </c>
      <c r="P42" s="19">
        <v>0</v>
      </c>
      <c r="Q42" s="19">
        <v>4865401.71</v>
      </c>
      <c r="R42" s="19">
        <v>0</v>
      </c>
      <c r="S42" s="22">
        <f t="shared" si="6"/>
        <v>31149207.92</v>
      </c>
      <c r="T42" s="69">
        <f t="shared" si="3"/>
        <v>32576838.220000003</v>
      </c>
    </row>
    <row r="43" spans="1:20" ht="12.75">
      <c r="A43" s="23" t="s">
        <v>36</v>
      </c>
      <c r="B43" s="17" t="s">
        <v>1</v>
      </c>
      <c r="C43" s="24" t="s">
        <v>315</v>
      </c>
      <c r="D43" s="19">
        <v>11644429.72</v>
      </c>
      <c r="E43" s="19">
        <v>11610666.28</v>
      </c>
      <c r="F43" s="19">
        <v>170309.06</v>
      </c>
      <c r="G43" s="19">
        <v>5778.39</v>
      </c>
      <c r="H43" s="19">
        <v>54001.22</v>
      </c>
      <c r="I43" s="19">
        <v>987832.19</v>
      </c>
      <c r="J43" s="19">
        <v>2083259.32</v>
      </c>
      <c r="K43" s="20">
        <f t="shared" si="4"/>
        <v>26556276.18</v>
      </c>
      <c r="L43" s="19">
        <v>139130902.98</v>
      </c>
      <c r="M43" s="19">
        <v>2198224.82</v>
      </c>
      <c r="N43" s="19">
        <v>1427384.02</v>
      </c>
      <c r="O43" s="21">
        <f t="shared" si="5"/>
        <v>142756511.82</v>
      </c>
      <c r="P43" s="63">
        <v>0</v>
      </c>
      <c r="Q43" s="27">
        <v>41745067.66</v>
      </c>
      <c r="R43" s="19">
        <v>0</v>
      </c>
      <c r="S43" s="22">
        <f t="shared" si="6"/>
        <v>184501579.48</v>
      </c>
      <c r="T43" s="69">
        <f t="shared" si="3"/>
        <v>211057855.66</v>
      </c>
    </row>
    <row r="44" spans="1:20" ht="12.75">
      <c r="A44" s="23" t="s">
        <v>37</v>
      </c>
      <c r="B44" s="17" t="s">
        <v>1</v>
      </c>
      <c r="C44" s="24" t="s">
        <v>316</v>
      </c>
      <c r="D44" s="19">
        <v>4230103.64</v>
      </c>
      <c r="E44" s="19">
        <v>4273649.92</v>
      </c>
      <c r="F44" s="19">
        <v>67619.84</v>
      </c>
      <c r="G44" s="19">
        <v>1655.75</v>
      </c>
      <c r="H44" s="19">
        <v>20295.97</v>
      </c>
      <c r="I44" s="19">
        <v>364420.97</v>
      </c>
      <c r="J44" s="19">
        <v>1111347.13</v>
      </c>
      <c r="K44" s="20">
        <f t="shared" si="4"/>
        <v>10069093.219999999</v>
      </c>
      <c r="L44" s="19">
        <v>81081984.96</v>
      </c>
      <c r="M44" s="19">
        <v>1168999.78</v>
      </c>
      <c r="N44" s="19">
        <v>1373773.03</v>
      </c>
      <c r="O44" s="21">
        <f t="shared" si="5"/>
        <v>83624757.77</v>
      </c>
      <c r="P44" s="19">
        <v>10721889.5</v>
      </c>
      <c r="Q44" s="19">
        <v>0</v>
      </c>
      <c r="R44" s="19">
        <v>0</v>
      </c>
      <c r="S44" s="22">
        <f t="shared" si="6"/>
        <v>94346647.27</v>
      </c>
      <c r="T44" s="69">
        <f t="shared" si="3"/>
        <v>104415740.49</v>
      </c>
    </row>
    <row r="45" spans="1:20" ht="12.75">
      <c r="A45" s="23" t="s">
        <v>38</v>
      </c>
      <c r="B45" s="17" t="s">
        <v>8</v>
      </c>
      <c r="C45" s="24" t="s">
        <v>289</v>
      </c>
      <c r="D45" s="19">
        <v>157618.31</v>
      </c>
      <c r="E45" s="19">
        <v>0</v>
      </c>
      <c r="F45" s="19">
        <v>2964.12</v>
      </c>
      <c r="G45" s="19">
        <v>75.82</v>
      </c>
      <c r="H45" s="19">
        <v>1094.18</v>
      </c>
      <c r="I45" s="19">
        <v>0</v>
      </c>
      <c r="J45" s="19">
        <v>0</v>
      </c>
      <c r="K45" s="20">
        <f t="shared" si="4"/>
        <v>161752.43</v>
      </c>
      <c r="L45" s="19">
        <v>10922850.69</v>
      </c>
      <c r="M45" s="19">
        <v>0</v>
      </c>
      <c r="N45" s="19">
        <v>48609.87</v>
      </c>
      <c r="O45" s="21">
        <f t="shared" si="5"/>
        <v>10971460.559999999</v>
      </c>
      <c r="P45" s="19">
        <v>0</v>
      </c>
      <c r="Q45" s="19">
        <v>0</v>
      </c>
      <c r="R45" s="19">
        <v>0</v>
      </c>
      <c r="S45" s="22">
        <f t="shared" si="6"/>
        <v>10971460.559999999</v>
      </c>
      <c r="T45" s="69">
        <f t="shared" si="3"/>
        <v>11133212.989999998</v>
      </c>
    </row>
    <row r="46" spans="1:20" ht="12.75">
      <c r="A46" s="23" t="s">
        <v>38</v>
      </c>
      <c r="B46" s="17" t="s">
        <v>9</v>
      </c>
      <c r="C46" s="24" t="s">
        <v>295</v>
      </c>
      <c r="D46" s="19">
        <v>95073.96</v>
      </c>
      <c r="E46" s="19">
        <v>0</v>
      </c>
      <c r="F46" s="19">
        <v>1553.31</v>
      </c>
      <c r="G46" s="19">
        <v>39.73</v>
      </c>
      <c r="H46" s="19">
        <v>573.39</v>
      </c>
      <c r="I46" s="19">
        <v>0</v>
      </c>
      <c r="J46" s="19">
        <v>0</v>
      </c>
      <c r="K46" s="20">
        <f t="shared" si="4"/>
        <v>97240.39</v>
      </c>
      <c r="L46" s="19">
        <v>9037779.18</v>
      </c>
      <c r="M46" s="19">
        <v>3228.09</v>
      </c>
      <c r="N46" s="19">
        <v>6641.98</v>
      </c>
      <c r="O46" s="21">
        <f t="shared" si="5"/>
        <v>9047649.25</v>
      </c>
      <c r="P46" s="19">
        <v>0</v>
      </c>
      <c r="Q46" s="19">
        <v>0</v>
      </c>
      <c r="R46" s="19">
        <v>0</v>
      </c>
      <c r="S46" s="22">
        <f t="shared" si="6"/>
        <v>9047649.25</v>
      </c>
      <c r="T46" s="69">
        <f t="shared" si="3"/>
        <v>9144889.64</v>
      </c>
    </row>
    <row r="47" spans="1:20" ht="12.75">
      <c r="A47" s="23" t="s">
        <v>38</v>
      </c>
      <c r="B47" s="17" t="s">
        <v>10</v>
      </c>
      <c r="C47" s="24" t="s">
        <v>314</v>
      </c>
      <c r="D47" s="19">
        <v>769649.05</v>
      </c>
      <c r="E47" s="19">
        <v>0</v>
      </c>
      <c r="F47" s="19">
        <v>11346.15</v>
      </c>
      <c r="G47" s="19">
        <v>290.24</v>
      </c>
      <c r="H47" s="19">
        <v>4188.33</v>
      </c>
      <c r="I47" s="19">
        <v>0</v>
      </c>
      <c r="J47" s="19">
        <v>0</v>
      </c>
      <c r="K47" s="20">
        <f t="shared" si="4"/>
        <v>785473.77</v>
      </c>
      <c r="L47" s="19">
        <v>22721701.89</v>
      </c>
      <c r="M47" s="19">
        <v>0</v>
      </c>
      <c r="N47" s="19">
        <v>227331.33</v>
      </c>
      <c r="O47" s="21">
        <f t="shared" si="5"/>
        <v>22949033.22</v>
      </c>
      <c r="P47" s="19">
        <v>8735865.99</v>
      </c>
      <c r="Q47" s="27">
        <v>0</v>
      </c>
      <c r="R47" s="19">
        <v>0</v>
      </c>
      <c r="S47" s="22">
        <f t="shared" si="6"/>
        <v>31684899.21</v>
      </c>
      <c r="T47" s="69">
        <f t="shared" si="3"/>
        <v>32470372.98</v>
      </c>
    </row>
    <row r="48" spans="1:20" ht="12.75">
      <c r="A48" s="23" t="s">
        <v>38</v>
      </c>
      <c r="B48" s="17" t="s">
        <v>11</v>
      </c>
      <c r="C48" s="24" t="s">
        <v>321</v>
      </c>
      <c r="D48" s="19">
        <v>9531185.16</v>
      </c>
      <c r="E48" s="19">
        <v>0</v>
      </c>
      <c r="F48" s="19">
        <v>126686.45</v>
      </c>
      <c r="G48" s="19">
        <v>3240.65</v>
      </c>
      <c r="H48" s="19">
        <v>46765.16</v>
      </c>
      <c r="I48" s="19">
        <v>0</v>
      </c>
      <c r="J48" s="19">
        <v>0</v>
      </c>
      <c r="K48" s="20">
        <f t="shared" si="4"/>
        <v>9707877.42</v>
      </c>
      <c r="L48" s="19">
        <v>123438054.37</v>
      </c>
      <c r="M48" s="19">
        <v>0</v>
      </c>
      <c r="N48" s="19">
        <v>853125.2</v>
      </c>
      <c r="O48" s="21">
        <f t="shared" si="5"/>
        <v>124291179.57000001</v>
      </c>
      <c r="P48" s="65">
        <v>12975565.991999999</v>
      </c>
      <c r="Q48" s="66">
        <v>41089292.308</v>
      </c>
      <c r="R48" s="19">
        <v>0</v>
      </c>
      <c r="S48" s="22">
        <f t="shared" si="6"/>
        <v>178356037.87</v>
      </c>
      <c r="T48" s="69">
        <f t="shared" si="3"/>
        <v>188063915.29</v>
      </c>
    </row>
    <row r="49" spans="1:20" ht="12.75">
      <c r="A49" s="23" t="s">
        <v>39</v>
      </c>
      <c r="B49" s="17" t="s">
        <v>1</v>
      </c>
      <c r="C49" s="24" t="s">
        <v>317</v>
      </c>
      <c r="D49" s="19">
        <v>1978567.64</v>
      </c>
      <c r="E49" s="19">
        <v>2016889.26</v>
      </c>
      <c r="F49" s="19">
        <v>31912.24</v>
      </c>
      <c r="G49" s="19">
        <v>781.41</v>
      </c>
      <c r="H49" s="19">
        <v>9578.4</v>
      </c>
      <c r="I49" s="19">
        <v>176908.7</v>
      </c>
      <c r="J49" s="19">
        <v>535022.07</v>
      </c>
      <c r="K49" s="20">
        <f t="shared" si="4"/>
        <v>4749659.72</v>
      </c>
      <c r="L49" s="19">
        <v>38860872.32</v>
      </c>
      <c r="M49" s="19">
        <v>901952</v>
      </c>
      <c r="N49" s="19">
        <v>292528.98</v>
      </c>
      <c r="O49" s="21">
        <f t="shared" si="5"/>
        <v>40055353.3</v>
      </c>
      <c r="P49" s="19">
        <v>0</v>
      </c>
      <c r="Q49" s="19">
        <v>0</v>
      </c>
      <c r="R49" s="19">
        <v>0</v>
      </c>
      <c r="S49" s="22">
        <f t="shared" si="6"/>
        <v>40055353.3</v>
      </c>
      <c r="T49" s="69">
        <f t="shared" si="3"/>
        <v>44805013.019999996</v>
      </c>
    </row>
    <row r="50" spans="1:20" ht="12.75">
      <c r="A50" s="23" t="s">
        <v>40</v>
      </c>
      <c r="B50" s="17" t="s">
        <v>1</v>
      </c>
      <c r="C50" s="24" t="s">
        <v>318</v>
      </c>
      <c r="D50" s="19">
        <v>23081404.29</v>
      </c>
      <c r="E50" s="19">
        <v>22368456.06</v>
      </c>
      <c r="F50" s="19">
        <v>322522.42</v>
      </c>
      <c r="G50" s="19">
        <v>7834.96</v>
      </c>
      <c r="H50" s="19">
        <v>109264.37</v>
      </c>
      <c r="I50" s="19">
        <v>1707357.58</v>
      </c>
      <c r="J50" s="19">
        <v>3190378.97</v>
      </c>
      <c r="K50" s="20">
        <f t="shared" si="4"/>
        <v>50787218.65</v>
      </c>
      <c r="L50" s="19">
        <v>259031048.09</v>
      </c>
      <c r="M50" s="19">
        <v>6174236.88</v>
      </c>
      <c r="N50" s="19">
        <v>629033.97</v>
      </c>
      <c r="O50" s="21">
        <f t="shared" si="5"/>
        <v>265834318.94</v>
      </c>
      <c r="P50" s="64">
        <v>0</v>
      </c>
      <c r="Q50" s="19">
        <v>0</v>
      </c>
      <c r="R50" s="19">
        <v>0</v>
      </c>
      <c r="S50" s="22">
        <f t="shared" si="6"/>
        <v>265834318.94</v>
      </c>
      <c r="T50" s="69">
        <f t="shared" si="3"/>
        <v>316621537.59</v>
      </c>
    </row>
    <row r="51" spans="1:20" ht="12.75">
      <c r="A51" s="23" t="s">
        <v>41</v>
      </c>
      <c r="B51" s="17" t="s">
        <v>1</v>
      </c>
      <c r="C51" s="24" t="s">
        <v>319</v>
      </c>
      <c r="D51" s="19">
        <v>1314355.23</v>
      </c>
      <c r="E51" s="19">
        <v>1158928.14</v>
      </c>
      <c r="F51" s="19">
        <v>18337.14</v>
      </c>
      <c r="G51" s="19">
        <v>449.01</v>
      </c>
      <c r="H51" s="19">
        <v>5503.86</v>
      </c>
      <c r="I51" s="19">
        <v>103702.23</v>
      </c>
      <c r="J51" s="19">
        <v>390729.82</v>
      </c>
      <c r="K51" s="20">
        <f t="shared" si="4"/>
        <v>2992005.4299999997</v>
      </c>
      <c r="L51" s="19">
        <v>38439795.72</v>
      </c>
      <c r="M51" s="19">
        <v>0</v>
      </c>
      <c r="N51" s="19">
        <v>2303.78</v>
      </c>
      <c r="O51" s="21">
        <f t="shared" si="5"/>
        <v>38442099.5</v>
      </c>
      <c r="P51" s="63">
        <v>0</v>
      </c>
      <c r="Q51" s="19">
        <v>4031243.2</v>
      </c>
      <c r="R51" s="19">
        <v>0</v>
      </c>
      <c r="S51" s="22">
        <f t="shared" si="6"/>
        <v>42473342.7</v>
      </c>
      <c r="T51" s="69">
        <f t="shared" si="3"/>
        <v>45465348.13</v>
      </c>
    </row>
    <row r="52" spans="1:20" ht="12.75">
      <c r="A52" s="23" t="s">
        <v>42</v>
      </c>
      <c r="B52" s="17" t="s">
        <v>1</v>
      </c>
      <c r="C52" s="24" t="s">
        <v>320</v>
      </c>
      <c r="D52" s="19">
        <v>11801818.58</v>
      </c>
      <c r="E52" s="19">
        <v>11842613.47</v>
      </c>
      <c r="F52" s="19">
        <v>157374.17</v>
      </c>
      <c r="G52" s="19">
        <v>4898.22</v>
      </c>
      <c r="H52" s="19">
        <v>47011.87</v>
      </c>
      <c r="I52" s="19">
        <v>1103474.33</v>
      </c>
      <c r="J52" s="19">
        <v>1979971.61</v>
      </c>
      <c r="K52" s="20">
        <f t="shared" si="4"/>
        <v>26937162.25</v>
      </c>
      <c r="L52" s="19">
        <v>111448503.4</v>
      </c>
      <c r="M52" s="19">
        <v>905862.17</v>
      </c>
      <c r="N52" s="19">
        <v>980855.19</v>
      </c>
      <c r="O52" s="21">
        <f t="shared" si="5"/>
        <v>113335220.76</v>
      </c>
      <c r="P52" s="19">
        <v>5905219.93</v>
      </c>
      <c r="Q52" s="19">
        <v>0</v>
      </c>
      <c r="R52" s="19">
        <v>0</v>
      </c>
      <c r="S52" s="22">
        <f t="shared" si="6"/>
        <v>119240440.69</v>
      </c>
      <c r="T52" s="69">
        <f t="shared" si="3"/>
        <v>146177602.94</v>
      </c>
    </row>
    <row r="53" spans="1:20" ht="12.75">
      <c r="A53" s="23" t="s">
        <v>43</v>
      </c>
      <c r="B53" s="17" t="s">
        <v>1</v>
      </c>
      <c r="C53" s="24" t="s">
        <v>322</v>
      </c>
      <c r="D53" s="19">
        <v>1643160.93</v>
      </c>
      <c r="E53" s="19">
        <v>1787677.05</v>
      </c>
      <c r="F53" s="19">
        <v>24472.87</v>
      </c>
      <c r="G53" s="19">
        <v>618.48</v>
      </c>
      <c r="H53" s="19">
        <v>7591.74</v>
      </c>
      <c r="I53" s="19">
        <v>171242.44</v>
      </c>
      <c r="J53" s="19">
        <v>538593.97</v>
      </c>
      <c r="K53" s="20">
        <f t="shared" si="4"/>
        <v>4173357.4799999995</v>
      </c>
      <c r="L53" s="19">
        <v>55960694.37</v>
      </c>
      <c r="M53" s="19">
        <v>339028.17</v>
      </c>
      <c r="N53" s="19">
        <v>27024.2</v>
      </c>
      <c r="O53" s="21">
        <f t="shared" si="5"/>
        <v>56326746.739999995</v>
      </c>
      <c r="P53" s="19">
        <v>0</v>
      </c>
      <c r="Q53" s="19">
        <v>0</v>
      </c>
      <c r="R53" s="19">
        <v>0</v>
      </c>
      <c r="S53" s="22">
        <f t="shared" si="6"/>
        <v>56326746.739999995</v>
      </c>
      <c r="T53" s="69">
        <f t="shared" si="3"/>
        <v>60500104.21999999</v>
      </c>
    </row>
    <row r="54" spans="1:20" ht="12.75">
      <c r="A54" s="23" t="s">
        <v>44</v>
      </c>
      <c r="B54" s="17" t="s">
        <v>1</v>
      </c>
      <c r="C54" s="24" t="s">
        <v>323</v>
      </c>
      <c r="D54" s="19">
        <v>7317774.61</v>
      </c>
      <c r="E54" s="19">
        <v>7996593.6</v>
      </c>
      <c r="F54" s="19">
        <v>116441.1</v>
      </c>
      <c r="G54" s="19">
        <v>2339.05</v>
      </c>
      <c r="H54" s="19">
        <v>38543.03</v>
      </c>
      <c r="I54" s="19">
        <v>850486.16</v>
      </c>
      <c r="J54" s="19">
        <v>1862906.16</v>
      </c>
      <c r="K54" s="20">
        <f t="shared" si="4"/>
        <v>18185083.71</v>
      </c>
      <c r="L54" s="19">
        <v>120152800.32</v>
      </c>
      <c r="M54" s="19">
        <v>2264738.77</v>
      </c>
      <c r="N54" s="19">
        <v>464702.41</v>
      </c>
      <c r="O54" s="21">
        <f t="shared" si="5"/>
        <v>122882241.5</v>
      </c>
      <c r="P54" s="63">
        <v>0</v>
      </c>
      <c r="Q54" s="19">
        <v>14268763.96</v>
      </c>
      <c r="R54" s="19">
        <v>0</v>
      </c>
      <c r="S54" s="22">
        <f t="shared" si="6"/>
        <v>137151005.46</v>
      </c>
      <c r="T54" s="69">
        <f t="shared" si="3"/>
        <v>155336089.17000002</v>
      </c>
    </row>
    <row r="55" spans="1:20" ht="12.75">
      <c r="A55" s="23" t="s">
        <v>45</v>
      </c>
      <c r="B55" s="17" t="s">
        <v>1</v>
      </c>
      <c r="C55" s="25" t="s">
        <v>324</v>
      </c>
      <c r="D55" s="19">
        <v>38391192.05</v>
      </c>
      <c r="E55" s="19">
        <v>33230630.69</v>
      </c>
      <c r="F55" s="19">
        <v>446740.09</v>
      </c>
      <c r="G55" s="19">
        <v>11993.75</v>
      </c>
      <c r="H55" s="19">
        <v>143580.65</v>
      </c>
      <c r="I55" s="19">
        <v>3057837.91</v>
      </c>
      <c r="J55" s="19">
        <v>5285915.67</v>
      </c>
      <c r="K55" s="20">
        <f t="shared" si="4"/>
        <v>80567890.81</v>
      </c>
      <c r="L55" s="19">
        <v>316881199.72</v>
      </c>
      <c r="M55" s="19">
        <v>6014934.46</v>
      </c>
      <c r="N55" s="19">
        <v>5925853.73</v>
      </c>
      <c r="O55" s="21">
        <f t="shared" si="5"/>
        <v>328821987.91</v>
      </c>
      <c r="P55" s="19">
        <v>132622708.02</v>
      </c>
      <c r="Q55" s="19">
        <v>0</v>
      </c>
      <c r="R55" s="19">
        <v>0</v>
      </c>
      <c r="S55" s="22">
        <f t="shared" si="6"/>
        <v>461444695.93</v>
      </c>
      <c r="T55" s="69">
        <f t="shared" si="3"/>
        <v>542012586.74</v>
      </c>
    </row>
    <row r="56" spans="1:20" ht="12.75">
      <c r="A56" s="23" t="s">
        <v>46</v>
      </c>
      <c r="B56" s="17" t="s">
        <v>1</v>
      </c>
      <c r="C56" s="24" t="s">
        <v>325</v>
      </c>
      <c r="D56" s="19">
        <v>8951983.64</v>
      </c>
      <c r="E56" s="19">
        <v>6792443.7</v>
      </c>
      <c r="F56" s="19">
        <v>107473.46</v>
      </c>
      <c r="G56" s="19">
        <v>2631.62</v>
      </c>
      <c r="H56" s="19">
        <v>32257.95</v>
      </c>
      <c r="I56" s="19">
        <v>573100.49</v>
      </c>
      <c r="J56" s="19">
        <v>1222308.98</v>
      </c>
      <c r="K56" s="20">
        <f t="shared" si="4"/>
        <v>17682199.84</v>
      </c>
      <c r="L56" s="19">
        <v>81464993.9</v>
      </c>
      <c r="M56" s="19">
        <v>807857.03</v>
      </c>
      <c r="N56" s="19">
        <v>201974.58</v>
      </c>
      <c r="O56" s="21">
        <f t="shared" si="5"/>
        <v>82474825.51</v>
      </c>
      <c r="P56" s="64">
        <v>0</v>
      </c>
      <c r="Q56" s="19">
        <v>0</v>
      </c>
      <c r="R56" s="19">
        <v>0</v>
      </c>
      <c r="S56" s="22">
        <f t="shared" si="6"/>
        <v>82474825.51</v>
      </c>
      <c r="T56" s="69">
        <f t="shared" si="3"/>
        <v>100157025.35000001</v>
      </c>
    </row>
    <row r="57" spans="1:20" ht="12.75">
      <c r="A57" s="23" t="s">
        <v>326</v>
      </c>
      <c r="B57" s="17" t="s">
        <v>1</v>
      </c>
      <c r="C57" s="24" t="s">
        <v>327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0">
        <f t="shared" si="4"/>
        <v>0</v>
      </c>
      <c r="L57" s="19">
        <v>0</v>
      </c>
      <c r="M57" s="19">
        <v>0</v>
      </c>
      <c r="N57" s="19">
        <v>0</v>
      </c>
      <c r="O57" s="21">
        <f t="shared" si="5"/>
        <v>0</v>
      </c>
      <c r="P57" s="19">
        <v>0</v>
      </c>
      <c r="Q57" s="19">
        <v>0</v>
      </c>
      <c r="R57" s="19">
        <v>172934.9</v>
      </c>
      <c r="S57" s="22">
        <f t="shared" si="6"/>
        <v>172934.9</v>
      </c>
      <c r="T57" s="69">
        <f t="shared" si="3"/>
        <v>172934.9</v>
      </c>
    </row>
    <row r="58" spans="1:20" ht="12.75">
      <c r="A58" s="23" t="s">
        <v>47</v>
      </c>
      <c r="B58" s="17" t="s">
        <v>1</v>
      </c>
      <c r="C58" s="25" t="s">
        <v>328</v>
      </c>
      <c r="D58" s="19">
        <v>1724984.78</v>
      </c>
      <c r="E58" s="19">
        <v>2192766.97</v>
      </c>
      <c r="F58" s="19">
        <v>34695.06</v>
      </c>
      <c r="G58" s="19">
        <v>849.55</v>
      </c>
      <c r="H58" s="19">
        <v>10413.66</v>
      </c>
      <c r="I58" s="19">
        <v>201961.93</v>
      </c>
      <c r="J58" s="19">
        <v>847084.66</v>
      </c>
      <c r="K58" s="20">
        <f t="shared" si="4"/>
        <v>5012756.61</v>
      </c>
      <c r="L58" s="19">
        <v>58474539.32</v>
      </c>
      <c r="M58" s="19">
        <v>117828.33</v>
      </c>
      <c r="N58" s="19">
        <v>90372</v>
      </c>
      <c r="O58" s="21">
        <f t="shared" si="5"/>
        <v>58682739.65</v>
      </c>
      <c r="P58" s="63">
        <v>0</v>
      </c>
      <c r="Q58" s="19">
        <v>26781166.11</v>
      </c>
      <c r="R58" s="19">
        <v>0</v>
      </c>
      <c r="S58" s="22">
        <f t="shared" si="6"/>
        <v>85463905.75999999</v>
      </c>
      <c r="T58" s="69">
        <f t="shared" si="3"/>
        <v>90476662.36999999</v>
      </c>
    </row>
    <row r="59" spans="1:20" ht="12.75">
      <c r="A59" s="23" t="s">
        <v>48</v>
      </c>
      <c r="B59" s="17" t="s">
        <v>1</v>
      </c>
      <c r="C59" s="25" t="s">
        <v>329</v>
      </c>
      <c r="D59" s="19">
        <v>16623147.88</v>
      </c>
      <c r="E59" s="19">
        <v>12852746.46</v>
      </c>
      <c r="F59" s="19">
        <v>175950.99</v>
      </c>
      <c r="G59" s="19">
        <v>4446.64</v>
      </c>
      <c r="H59" s="19">
        <v>54581.82</v>
      </c>
      <c r="I59" s="19">
        <v>1162904.29</v>
      </c>
      <c r="J59" s="19">
        <v>2510570.77</v>
      </c>
      <c r="K59" s="20">
        <f t="shared" si="4"/>
        <v>33384348.85</v>
      </c>
      <c r="L59" s="19">
        <v>141029440.47</v>
      </c>
      <c r="M59" s="19">
        <v>2891870.72</v>
      </c>
      <c r="N59" s="19">
        <v>1131519.67</v>
      </c>
      <c r="O59" s="21">
        <f t="shared" si="5"/>
        <v>145052830.85999998</v>
      </c>
      <c r="P59" s="19">
        <v>0</v>
      </c>
      <c r="Q59" s="19">
        <v>0</v>
      </c>
      <c r="R59" s="19">
        <v>0</v>
      </c>
      <c r="S59" s="22">
        <f t="shared" si="6"/>
        <v>145052830.85999998</v>
      </c>
      <c r="T59" s="69">
        <f t="shared" si="3"/>
        <v>178437179.70999998</v>
      </c>
    </row>
    <row r="60" spans="1:20" ht="12.75">
      <c r="A60" s="23" t="s">
        <v>280</v>
      </c>
      <c r="B60" s="17" t="s">
        <v>1</v>
      </c>
      <c r="C60" s="24" t="s">
        <v>281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0">
        <f t="shared" si="4"/>
        <v>0</v>
      </c>
      <c r="L60" s="19">
        <v>0</v>
      </c>
      <c r="M60" s="19">
        <v>0</v>
      </c>
      <c r="N60" s="19">
        <v>0</v>
      </c>
      <c r="O60" s="21">
        <f t="shared" si="5"/>
        <v>0</v>
      </c>
      <c r="P60" s="64">
        <v>0</v>
      </c>
      <c r="Q60" s="19">
        <v>0</v>
      </c>
      <c r="R60" s="19">
        <v>7481033.67</v>
      </c>
      <c r="S60" s="22">
        <f t="shared" si="6"/>
        <v>7481033.67</v>
      </c>
      <c r="T60" s="69">
        <f t="shared" si="3"/>
        <v>7481033.67</v>
      </c>
    </row>
    <row r="61" spans="1:20" ht="12.75">
      <c r="A61" s="28" t="s">
        <v>306</v>
      </c>
      <c r="B61" s="28" t="s">
        <v>1</v>
      </c>
      <c r="C61" s="62" t="s">
        <v>307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0">
        <f t="shared" si="4"/>
        <v>0</v>
      </c>
      <c r="L61" s="19">
        <v>0</v>
      </c>
      <c r="M61" s="19">
        <v>0</v>
      </c>
      <c r="N61" s="19">
        <v>0</v>
      </c>
      <c r="O61" s="21">
        <f t="shared" si="5"/>
        <v>0</v>
      </c>
      <c r="P61" s="19">
        <v>0</v>
      </c>
      <c r="Q61" s="19">
        <v>0</v>
      </c>
      <c r="R61" s="19">
        <v>7097106.43</v>
      </c>
      <c r="S61" s="22">
        <f t="shared" si="6"/>
        <v>7097106.43</v>
      </c>
      <c r="T61" s="69">
        <f t="shared" si="3"/>
        <v>7097106.43</v>
      </c>
    </row>
    <row r="62" spans="4:20" ht="12.75"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5:20" ht="12.75">
      <c r="E63" s="29"/>
      <c r="F63" s="29"/>
      <c r="G63" s="29"/>
      <c r="H63" s="29"/>
      <c r="I63" s="29"/>
      <c r="J63" s="29"/>
      <c r="S63" s="2"/>
      <c r="T63" s="29"/>
    </row>
    <row r="64" spans="5:19" ht="12.75">
      <c r="E64" s="29"/>
      <c r="F64" s="29"/>
      <c r="G64" s="29"/>
      <c r="H64" s="29"/>
      <c r="I64" s="29"/>
      <c r="J64" s="29"/>
      <c r="S64" s="2"/>
    </row>
    <row r="65" spans="5:19" ht="12.75">
      <c r="E65" s="29"/>
      <c r="F65" s="29"/>
      <c r="G65" s="29"/>
      <c r="H65" s="29"/>
      <c r="I65" s="29"/>
      <c r="J65" s="29"/>
      <c r="S65" s="2"/>
    </row>
    <row r="66" spans="5:19" ht="12.75">
      <c r="E66" s="29"/>
      <c r="F66" s="29"/>
      <c r="G66" s="29"/>
      <c r="H66" s="29"/>
      <c r="I66" s="29"/>
      <c r="J66" s="29"/>
      <c r="S66" s="2"/>
    </row>
    <row r="67" spans="5:19" ht="12.75">
      <c r="E67" s="29"/>
      <c r="F67" s="29"/>
      <c r="G67" s="29"/>
      <c r="H67" s="29"/>
      <c r="I67" s="29"/>
      <c r="J67" s="29"/>
      <c r="S67" s="2"/>
    </row>
    <row r="68" spans="5:19" ht="12.75">
      <c r="E68" s="29"/>
      <c r="F68" s="29"/>
      <c r="G68" s="29"/>
      <c r="H68" s="29"/>
      <c r="I68" s="29"/>
      <c r="J68" s="29"/>
      <c r="S68" s="2"/>
    </row>
    <row r="69" spans="5:19" ht="12.75">
      <c r="E69" s="29"/>
      <c r="F69" s="29"/>
      <c r="G69" s="29"/>
      <c r="H69" s="29"/>
      <c r="I69" s="29"/>
      <c r="J69" s="29"/>
      <c r="S69" s="2"/>
    </row>
    <row r="70" spans="5:19" ht="12.75">
      <c r="E70" s="29"/>
      <c r="F70" s="29"/>
      <c r="G70" s="29"/>
      <c r="H70" s="29"/>
      <c r="I70" s="29"/>
      <c r="J70" s="29"/>
      <c r="S70" s="2"/>
    </row>
    <row r="71" spans="5:19" ht="12.75">
      <c r="E71" s="29"/>
      <c r="F71" s="29"/>
      <c r="G71" s="29"/>
      <c r="H71" s="29"/>
      <c r="I71" s="29"/>
      <c r="J71" s="29"/>
      <c r="S71" s="2"/>
    </row>
    <row r="72" spans="5:19" ht="12.75">
      <c r="E72" s="29"/>
      <c r="F72" s="29"/>
      <c r="G72" s="29"/>
      <c r="H72" s="29"/>
      <c r="I72" s="29"/>
      <c r="J72" s="29"/>
      <c r="S72" s="2"/>
    </row>
    <row r="73" spans="5:19" ht="12.75">
      <c r="E73" s="29"/>
      <c r="F73" s="29"/>
      <c r="G73" s="29"/>
      <c r="H73" s="29"/>
      <c r="I73" s="29"/>
      <c r="J73" s="29"/>
      <c r="S73" s="2"/>
    </row>
    <row r="74" spans="5:19" ht="12.75">
      <c r="E74" s="29"/>
      <c r="F74" s="29"/>
      <c r="G74" s="29"/>
      <c r="H74" s="29"/>
      <c r="I74" s="29"/>
      <c r="J74" s="29"/>
      <c r="S74" s="2"/>
    </row>
    <row r="75" spans="5:19" ht="12.75">
      <c r="E75" s="29"/>
      <c r="F75" s="29"/>
      <c r="G75" s="29"/>
      <c r="H75" s="29"/>
      <c r="I75" s="29"/>
      <c r="J75" s="29"/>
      <c r="S75" s="2"/>
    </row>
    <row r="76" spans="5:19" ht="12.75">
      <c r="E76" s="29"/>
      <c r="F76" s="29"/>
      <c r="G76" s="29"/>
      <c r="H76" s="29"/>
      <c r="I76" s="29"/>
      <c r="J76" s="29"/>
      <c r="S76" s="2"/>
    </row>
    <row r="77" spans="5:19" ht="12.75">
      <c r="E77" s="29"/>
      <c r="F77" s="29"/>
      <c r="G77" s="29"/>
      <c r="H77" s="29"/>
      <c r="I77" s="29"/>
      <c r="J77" s="29"/>
      <c r="S77" s="2"/>
    </row>
    <row r="78" spans="5:19" ht="12.75">
      <c r="E78" s="29"/>
      <c r="F78" s="29"/>
      <c r="G78" s="29"/>
      <c r="H78" s="29"/>
      <c r="I78" s="29"/>
      <c r="J78" s="29"/>
      <c r="S78" s="2"/>
    </row>
    <row r="79" ht="12.75">
      <c r="S79" s="2"/>
    </row>
    <row r="80" ht="12.75">
      <c r="S80" s="2"/>
    </row>
    <row r="81" ht="12.75">
      <c r="S81" s="2"/>
    </row>
    <row r="82" ht="12.75">
      <c r="S82" s="2"/>
    </row>
    <row r="83" ht="12.75">
      <c r="S83" s="2"/>
    </row>
    <row r="84" ht="12.75">
      <c r="S84" s="2"/>
    </row>
    <row r="85" ht="12.75">
      <c r="S85" s="2"/>
    </row>
    <row r="86" ht="12.75">
      <c r="S86" s="2"/>
    </row>
    <row r="87" ht="12.75">
      <c r="S87" s="2"/>
    </row>
    <row r="88" ht="12.75">
      <c r="S88" s="2"/>
    </row>
    <row r="89" ht="12.75">
      <c r="S89" s="2"/>
    </row>
    <row r="90" ht="12.75">
      <c r="S90" s="2"/>
    </row>
    <row r="91" ht="12.75">
      <c r="S91" s="2"/>
    </row>
    <row r="92" ht="12.75">
      <c r="S92" s="2"/>
    </row>
    <row r="93" ht="12.75">
      <c r="S93" s="2"/>
    </row>
    <row r="94" ht="12.75">
      <c r="S94" s="2"/>
    </row>
    <row r="95" ht="12.75">
      <c r="S95" s="2"/>
    </row>
    <row r="96" ht="12.75">
      <c r="S96" s="2"/>
    </row>
    <row r="97" ht="12.75">
      <c r="S97" s="2"/>
    </row>
    <row r="98" ht="12.75">
      <c r="S98" s="2"/>
    </row>
    <row r="99" ht="12.75">
      <c r="S99" s="2"/>
    </row>
    <row r="100" ht="12.75">
      <c r="S100" s="2"/>
    </row>
    <row r="101" ht="12.75">
      <c r="S101" s="2"/>
    </row>
    <row r="102" ht="12.75">
      <c r="S102" s="2"/>
    </row>
    <row r="103" ht="12.75">
      <c r="S103" s="2"/>
    </row>
    <row r="104" ht="12.75">
      <c r="S104" s="2"/>
    </row>
    <row r="105" ht="12.75">
      <c r="S105" s="2"/>
    </row>
    <row r="106" ht="12.75">
      <c r="S106" s="2"/>
    </row>
    <row r="107" ht="12.75">
      <c r="S107" s="2"/>
    </row>
  </sheetData>
  <sheetProtection/>
  <mergeCells count="17">
    <mergeCell ref="D1:T1"/>
    <mergeCell ref="Q2:Q3"/>
    <mergeCell ref="R2:R3"/>
    <mergeCell ref="S2:S3"/>
    <mergeCell ref="T2:T3"/>
    <mergeCell ref="K2:K3"/>
    <mergeCell ref="L2:O2"/>
    <mergeCell ref="A2:B4"/>
    <mergeCell ref="C2:C4"/>
    <mergeCell ref="D2:D3"/>
    <mergeCell ref="E2:E3"/>
    <mergeCell ref="F2:F3"/>
    <mergeCell ref="P2:P3"/>
    <mergeCell ref="G2:G3"/>
    <mergeCell ref="H2:H3"/>
    <mergeCell ref="I2:I3"/>
    <mergeCell ref="J2:J3"/>
  </mergeCells>
  <printOptions horizontalCentered="1"/>
  <pageMargins left="0" right="0" top="0.1968503937007874" bottom="0.3937007874015748" header="0" footer="0"/>
  <pageSetup fitToHeight="1" fitToWidth="1" horizontalDpi="600" verticalDpi="600" orientation="landscape" paperSize="9" scale="2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242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.7109375" style="2" bestFit="1" customWidth="1"/>
    <col min="2" max="2" width="5.57421875" style="2" customWidth="1"/>
    <col min="3" max="3" width="26.00390625" style="2" customWidth="1"/>
    <col min="4" max="4" width="11.7109375" style="29" customWidth="1"/>
    <col min="5" max="5" width="11.7109375" style="2" customWidth="1"/>
    <col min="6" max="8" width="10.00390625" style="2" customWidth="1"/>
    <col min="9" max="9" width="13.00390625" style="2" customWidth="1"/>
    <col min="10" max="10" width="11.8515625" style="29" customWidth="1"/>
    <col min="11" max="11" width="15.7109375" style="40" customWidth="1"/>
    <col min="12" max="15" width="15.7109375" style="29" customWidth="1"/>
    <col min="16" max="16" width="15.7109375" style="39" customWidth="1"/>
    <col min="17" max="16384" width="11.421875" style="2" customWidth="1"/>
  </cols>
  <sheetData>
    <row r="1" spans="4:16" ht="85.5" customHeight="1">
      <c r="D1" s="98" t="s">
        <v>340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2.75" customHeight="1">
      <c r="A2" s="79" t="s">
        <v>127</v>
      </c>
      <c r="B2" s="80"/>
      <c r="C2" s="85" t="s">
        <v>128</v>
      </c>
      <c r="D2" s="88" t="s">
        <v>129</v>
      </c>
      <c r="E2" s="90" t="s">
        <v>130</v>
      </c>
      <c r="F2" s="90" t="s">
        <v>131</v>
      </c>
      <c r="G2" s="94" t="s">
        <v>132</v>
      </c>
      <c r="H2" s="90" t="s">
        <v>133</v>
      </c>
      <c r="I2" s="94" t="s">
        <v>134</v>
      </c>
      <c r="J2" s="96" t="s">
        <v>135</v>
      </c>
      <c r="K2" s="108" t="s">
        <v>136</v>
      </c>
      <c r="L2" s="109" t="s">
        <v>137</v>
      </c>
      <c r="M2" s="110"/>
      <c r="N2" s="110"/>
      <c r="O2" s="110"/>
      <c r="P2" s="111" t="s">
        <v>142</v>
      </c>
    </row>
    <row r="3" spans="1:16" s="31" customFormat="1" ht="41.25" customHeight="1">
      <c r="A3" s="81"/>
      <c r="B3" s="82"/>
      <c r="C3" s="86"/>
      <c r="D3" s="89"/>
      <c r="E3" s="91"/>
      <c r="F3" s="91"/>
      <c r="G3" s="95"/>
      <c r="H3" s="91"/>
      <c r="I3" s="95"/>
      <c r="J3" s="97"/>
      <c r="K3" s="108"/>
      <c r="L3" s="5" t="s">
        <v>143</v>
      </c>
      <c r="M3" s="4" t="s">
        <v>144</v>
      </c>
      <c r="N3" s="4" t="s">
        <v>145</v>
      </c>
      <c r="O3" s="6" t="s">
        <v>146</v>
      </c>
      <c r="P3" s="112"/>
    </row>
    <row r="4" spans="1:16" s="31" customFormat="1" ht="18.75" customHeight="1">
      <c r="A4" s="83"/>
      <c r="B4" s="84"/>
      <c r="C4" s="87"/>
      <c r="D4" s="7" t="s">
        <v>147</v>
      </c>
      <c r="E4" s="8" t="s">
        <v>148</v>
      </c>
      <c r="F4" s="8" t="s">
        <v>149</v>
      </c>
      <c r="G4" s="8" t="s">
        <v>151</v>
      </c>
      <c r="H4" s="8" t="s">
        <v>150</v>
      </c>
      <c r="I4" s="8" t="s">
        <v>153</v>
      </c>
      <c r="J4" s="9" t="s">
        <v>152</v>
      </c>
      <c r="K4" s="10" t="s">
        <v>154</v>
      </c>
      <c r="L4" s="9" t="s">
        <v>155</v>
      </c>
      <c r="M4" s="9" t="s">
        <v>156</v>
      </c>
      <c r="N4" s="9" t="s">
        <v>157</v>
      </c>
      <c r="O4" s="11" t="s">
        <v>200</v>
      </c>
      <c r="P4" s="14" t="s">
        <v>201</v>
      </c>
    </row>
    <row r="5" spans="1:16" ht="12.75" customHeight="1">
      <c r="A5" s="32" t="s">
        <v>2</v>
      </c>
      <c r="B5" s="33" t="s">
        <v>10</v>
      </c>
      <c r="C5" s="34" t="s">
        <v>163</v>
      </c>
      <c r="D5" s="35">
        <v>4609088.96</v>
      </c>
      <c r="E5" s="35">
        <v>3280963.8</v>
      </c>
      <c r="F5" s="35">
        <v>47771.64</v>
      </c>
      <c r="G5" s="35">
        <v>959.63</v>
      </c>
      <c r="H5" s="35">
        <v>15812.83</v>
      </c>
      <c r="I5" s="35">
        <v>350293.43</v>
      </c>
      <c r="J5" s="35">
        <v>827869.31</v>
      </c>
      <c r="K5" s="36">
        <f aca="true" t="shared" si="0" ref="K5:K36">SUM(D5:J5)</f>
        <v>9132759.6</v>
      </c>
      <c r="L5" s="35">
        <v>38543336.23</v>
      </c>
      <c r="M5" s="35">
        <v>3401321.24</v>
      </c>
      <c r="N5" s="35">
        <v>392863.6</v>
      </c>
      <c r="O5" s="37">
        <f aca="true" t="shared" si="1" ref="O5:O36">+N5+M5+L5</f>
        <v>42337521.07</v>
      </c>
      <c r="P5" s="38">
        <f aca="true" t="shared" si="2" ref="P5:P36">+O5+K5</f>
        <v>51470280.67</v>
      </c>
    </row>
    <row r="6" spans="1:16" ht="12.75" customHeight="1">
      <c r="A6" s="32" t="s">
        <v>3</v>
      </c>
      <c r="B6" s="33" t="s">
        <v>49</v>
      </c>
      <c r="C6" s="34" t="s">
        <v>164</v>
      </c>
      <c r="D6" s="35">
        <v>8427577.05</v>
      </c>
      <c r="E6" s="35">
        <v>7333224.56</v>
      </c>
      <c r="F6" s="35">
        <v>98577.72</v>
      </c>
      <c r="G6" s="35">
        <v>2646.54</v>
      </c>
      <c r="H6" s="35">
        <v>31682.52</v>
      </c>
      <c r="I6" s="35">
        <v>666218.63</v>
      </c>
      <c r="J6" s="35">
        <v>1122769.39</v>
      </c>
      <c r="K6" s="36">
        <f t="shared" si="0"/>
        <v>17682696.41</v>
      </c>
      <c r="L6" s="35">
        <v>77259371.72</v>
      </c>
      <c r="M6" s="35">
        <v>3027226.58</v>
      </c>
      <c r="N6" s="35">
        <v>2240312.73</v>
      </c>
      <c r="O6" s="37">
        <f t="shared" si="1"/>
        <v>82526911.03</v>
      </c>
      <c r="P6" s="38">
        <f t="shared" si="2"/>
        <v>100209607.44</v>
      </c>
    </row>
    <row r="7" spans="1:16" ht="12.75" customHeight="1">
      <c r="A7" s="32" t="s">
        <v>3</v>
      </c>
      <c r="B7" s="33" t="s">
        <v>50</v>
      </c>
      <c r="C7" s="34" t="s">
        <v>202</v>
      </c>
      <c r="D7" s="35">
        <v>3557681.65</v>
      </c>
      <c r="E7" s="35">
        <v>5102417.01</v>
      </c>
      <c r="F7" s="35">
        <v>68589.83</v>
      </c>
      <c r="G7" s="35">
        <v>1841.45</v>
      </c>
      <c r="H7" s="35">
        <v>22044.52</v>
      </c>
      <c r="I7" s="35">
        <v>292629.17</v>
      </c>
      <c r="J7" s="35">
        <v>781216.72</v>
      </c>
      <c r="K7" s="36">
        <f t="shared" si="0"/>
        <v>9826420.35</v>
      </c>
      <c r="L7" s="35">
        <v>53893167.74</v>
      </c>
      <c r="M7" s="35">
        <v>6021684.57</v>
      </c>
      <c r="N7" s="35">
        <v>300572.56</v>
      </c>
      <c r="O7" s="37">
        <f t="shared" si="1"/>
        <v>60215424.870000005</v>
      </c>
      <c r="P7" s="38">
        <f t="shared" si="2"/>
        <v>70041845.22</v>
      </c>
    </row>
    <row r="8" spans="1:16" ht="12.75" customHeight="1">
      <c r="A8" s="32" t="s">
        <v>3</v>
      </c>
      <c r="B8" s="33" t="s">
        <v>51</v>
      </c>
      <c r="C8" s="34" t="s">
        <v>203</v>
      </c>
      <c r="D8" s="35">
        <v>1148225.6</v>
      </c>
      <c r="E8" s="35">
        <v>1749697.17</v>
      </c>
      <c r="F8" s="35">
        <v>23520.51</v>
      </c>
      <c r="G8" s="35">
        <v>631.46</v>
      </c>
      <c r="H8" s="35">
        <v>7559.41</v>
      </c>
      <c r="I8" s="35">
        <v>88014</v>
      </c>
      <c r="J8" s="35">
        <v>267891.21</v>
      </c>
      <c r="K8" s="36">
        <f t="shared" si="0"/>
        <v>3285539.36</v>
      </c>
      <c r="L8" s="35">
        <v>19397516.64</v>
      </c>
      <c r="M8" s="35">
        <v>1094636.77</v>
      </c>
      <c r="N8" s="35">
        <v>57244.71</v>
      </c>
      <c r="O8" s="37">
        <f t="shared" si="1"/>
        <v>20549398.12</v>
      </c>
      <c r="P8" s="38">
        <f t="shared" si="2"/>
        <v>23834937.48</v>
      </c>
    </row>
    <row r="9" spans="1:16" ht="12.75" customHeight="1">
      <c r="A9" s="32" t="s">
        <v>3</v>
      </c>
      <c r="B9" s="33" t="s">
        <v>52</v>
      </c>
      <c r="C9" s="34" t="s">
        <v>204</v>
      </c>
      <c r="D9" s="35">
        <v>922716.86</v>
      </c>
      <c r="E9" s="35">
        <v>1809540.89</v>
      </c>
      <c r="F9" s="35">
        <v>24324.96</v>
      </c>
      <c r="G9" s="35">
        <v>653.06</v>
      </c>
      <c r="H9" s="35">
        <v>7817.96</v>
      </c>
      <c r="I9" s="35">
        <v>245448.17</v>
      </c>
      <c r="J9" s="35">
        <v>277053.72</v>
      </c>
      <c r="K9" s="36">
        <f t="shared" si="0"/>
        <v>3287555.62</v>
      </c>
      <c r="L9" s="35">
        <v>19114643.71</v>
      </c>
      <c r="M9" s="35">
        <v>1604398.98</v>
      </c>
      <c r="N9" s="35">
        <v>266138.97</v>
      </c>
      <c r="O9" s="37">
        <f t="shared" si="1"/>
        <v>20985181.66</v>
      </c>
      <c r="P9" s="38">
        <f t="shared" si="2"/>
        <v>24272737.28</v>
      </c>
    </row>
    <row r="10" spans="1:16" ht="12.75" customHeight="1">
      <c r="A10" s="32" t="s">
        <v>4</v>
      </c>
      <c r="B10" s="33" t="s">
        <v>53</v>
      </c>
      <c r="C10" s="34" t="s">
        <v>165</v>
      </c>
      <c r="D10" s="35">
        <v>4605713.57</v>
      </c>
      <c r="E10" s="35">
        <v>3884743</v>
      </c>
      <c r="F10" s="35">
        <v>56008.46</v>
      </c>
      <c r="G10" s="35">
        <v>1360.6</v>
      </c>
      <c r="H10" s="35">
        <v>18974.58</v>
      </c>
      <c r="I10" s="35">
        <v>338536.68</v>
      </c>
      <c r="J10" s="35">
        <v>633806.35</v>
      </c>
      <c r="K10" s="36">
        <f t="shared" si="0"/>
        <v>9539143.24</v>
      </c>
      <c r="L10" s="35">
        <v>45593668.8</v>
      </c>
      <c r="M10" s="35">
        <v>79107.98</v>
      </c>
      <c r="N10" s="35">
        <v>362524.16</v>
      </c>
      <c r="O10" s="37">
        <f t="shared" si="1"/>
        <v>46035300.94</v>
      </c>
      <c r="P10" s="38">
        <f t="shared" si="2"/>
        <v>55574444.18</v>
      </c>
    </row>
    <row r="11" spans="1:16" ht="12.75" customHeight="1">
      <c r="A11" s="32" t="s">
        <v>4</v>
      </c>
      <c r="B11" s="33" t="s">
        <v>54</v>
      </c>
      <c r="C11" s="34" t="s">
        <v>205</v>
      </c>
      <c r="D11" s="35">
        <v>1805601.54</v>
      </c>
      <c r="E11" s="35">
        <v>2005984.12</v>
      </c>
      <c r="F11" s="35">
        <v>28921.37</v>
      </c>
      <c r="G11" s="35">
        <v>702.58</v>
      </c>
      <c r="H11" s="35">
        <v>9798</v>
      </c>
      <c r="I11" s="35">
        <v>87564.68</v>
      </c>
      <c r="J11" s="35">
        <v>327281.75</v>
      </c>
      <c r="K11" s="36">
        <f t="shared" si="0"/>
        <v>4265854.040000001</v>
      </c>
      <c r="L11" s="35">
        <v>20831215.93</v>
      </c>
      <c r="M11" s="35">
        <v>296401.82</v>
      </c>
      <c r="N11" s="35">
        <v>107781.84</v>
      </c>
      <c r="O11" s="37">
        <f t="shared" si="1"/>
        <v>21235399.59</v>
      </c>
      <c r="P11" s="38">
        <f t="shared" si="2"/>
        <v>25501253.630000003</v>
      </c>
    </row>
    <row r="12" spans="1:16" ht="12.75" customHeight="1">
      <c r="A12" s="32" t="s">
        <v>4</v>
      </c>
      <c r="B12" s="33" t="s">
        <v>55</v>
      </c>
      <c r="C12" s="34" t="s">
        <v>206</v>
      </c>
      <c r="D12" s="35">
        <v>1086385.85</v>
      </c>
      <c r="E12" s="35">
        <v>1706083.77</v>
      </c>
      <c r="F12" s="35">
        <v>24597.54</v>
      </c>
      <c r="G12" s="35">
        <v>597.54</v>
      </c>
      <c r="H12" s="35">
        <v>8333.17</v>
      </c>
      <c r="I12" s="35">
        <v>106566.38</v>
      </c>
      <c r="J12" s="35">
        <v>278352.19</v>
      </c>
      <c r="K12" s="36">
        <f t="shared" si="0"/>
        <v>3210916.44</v>
      </c>
      <c r="L12" s="35">
        <v>18564830.91</v>
      </c>
      <c r="M12" s="35">
        <v>1053377.48</v>
      </c>
      <c r="N12" s="35">
        <v>817085.32</v>
      </c>
      <c r="O12" s="37">
        <f t="shared" si="1"/>
        <v>20435293.71</v>
      </c>
      <c r="P12" s="38">
        <f t="shared" si="2"/>
        <v>23646210.150000002</v>
      </c>
    </row>
    <row r="13" spans="1:16" ht="12.75" customHeight="1">
      <c r="A13" s="32" t="s">
        <v>5</v>
      </c>
      <c r="B13" s="33" t="s">
        <v>56</v>
      </c>
      <c r="C13" s="34" t="s">
        <v>166</v>
      </c>
      <c r="D13" s="35">
        <v>1592414.42</v>
      </c>
      <c r="E13" s="35">
        <v>1285735.57</v>
      </c>
      <c r="F13" s="35">
        <v>20342.03</v>
      </c>
      <c r="G13" s="35">
        <v>498.1</v>
      </c>
      <c r="H13" s="35">
        <v>6105.62</v>
      </c>
      <c r="I13" s="35">
        <v>124515.44</v>
      </c>
      <c r="J13" s="35">
        <v>307585.54</v>
      </c>
      <c r="K13" s="36">
        <f t="shared" si="0"/>
        <v>3337196.72</v>
      </c>
      <c r="L13" s="35">
        <v>11762233.29</v>
      </c>
      <c r="M13" s="35">
        <v>782457.74</v>
      </c>
      <c r="N13" s="35">
        <v>41329.9</v>
      </c>
      <c r="O13" s="37">
        <f t="shared" si="1"/>
        <v>12586020.93</v>
      </c>
      <c r="P13" s="38">
        <f t="shared" si="2"/>
        <v>15923217.65</v>
      </c>
    </row>
    <row r="14" spans="1:16" ht="12.75" customHeight="1">
      <c r="A14" s="32" t="s">
        <v>6</v>
      </c>
      <c r="B14" s="33" t="s">
        <v>57</v>
      </c>
      <c r="C14" s="34" t="s">
        <v>167</v>
      </c>
      <c r="D14" s="35">
        <v>3620109.01</v>
      </c>
      <c r="E14" s="35">
        <v>2653996.37</v>
      </c>
      <c r="F14" s="35">
        <v>38151.23</v>
      </c>
      <c r="G14" s="35">
        <v>750.02</v>
      </c>
      <c r="H14" s="35">
        <v>13577.76</v>
      </c>
      <c r="I14" s="35">
        <v>250784.99</v>
      </c>
      <c r="J14" s="35">
        <v>685926.77</v>
      </c>
      <c r="K14" s="36">
        <f t="shared" si="0"/>
        <v>7263296.15</v>
      </c>
      <c r="L14" s="35">
        <v>34530874.68</v>
      </c>
      <c r="M14" s="35">
        <v>1221158.22</v>
      </c>
      <c r="N14" s="35">
        <v>68736.87</v>
      </c>
      <c r="O14" s="37">
        <f t="shared" si="1"/>
        <v>35820769.769999996</v>
      </c>
      <c r="P14" s="38">
        <f t="shared" si="2"/>
        <v>43084065.919999994</v>
      </c>
    </row>
    <row r="15" spans="1:16" ht="12.75" customHeight="1">
      <c r="A15" s="32" t="s">
        <v>6</v>
      </c>
      <c r="B15" s="33" t="s">
        <v>58</v>
      </c>
      <c r="C15" s="34" t="s">
        <v>207</v>
      </c>
      <c r="D15" s="35">
        <v>1157157.17</v>
      </c>
      <c r="E15" s="35">
        <v>1048617.21</v>
      </c>
      <c r="F15" s="35">
        <v>15073.88</v>
      </c>
      <c r="G15" s="35">
        <v>296.34</v>
      </c>
      <c r="H15" s="35">
        <v>5364.69</v>
      </c>
      <c r="I15" s="35">
        <v>126546.25</v>
      </c>
      <c r="J15" s="35">
        <v>271015.67</v>
      </c>
      <c r="K15" s="36">
        <f t="shared" si="0"/>
        <v>2624071.2099999995</v>
      </c>
      <c r="L15" s="35">
        <v>12294499.63</v>
      </c>
      <c r="M15" s="35">
        <v>1118748.71</v>
      </c>
      <c r="N15" s="35">
        <v>57067.02</v>
      </c>
      <c r="O15" s="37">
        <f t="shared" si="1"/>
        <v>13470315.360000001</v>
      </c>
      <c r="P15" s="38">
        <f t="shared" si="2"/>
        <v>16094386.57</v>
      </c>
    </row>
    <row r="16" spans="1:16" ht="12.75" customHeight="1">
      <c r="A16" s="32" t="s">
        <v>7</v>
      </c>
      <c r="B16" s="33" t="s">
        <v>59</v>
      </c>
      <c r="C16" s="34" t="s">
        <v>208</v>
      </c>
      <c r="D16" s="35">
        <v>12461041.15</v>
      </c>
      <c r="E16" s="35">
        <v>13681450.05</v>
      </c>
      <c r="F16" s="35">
        <v>156188.58</v>
      </c>
      <c r="G16" s="35">
        <v>4969.07</v>
      </c>
      <c r="H16" s="35">
        <v>45671.32</v>
      </c>
      <c r="I16" s="35">
        <v>816222.54</v>
      </c>
      <c r="J16" s="35">
        <v>1345422.42</v>
      </c>
      <c r="K16" s="36">
        <f t="shared" si="0"/>
        <v>28510965.130000003</v>
      </c>
      <c r="L16" s="35">
        <v>79234764.02</v>
      </c>
      <c r="M16" s="35">
        <v>13267274.61</v>
      </c>
      <c r="N16" s="35">
        <v>1002902.91</v>
      </c>
      <c r="O16" s="37">
        <f t="shared" si="1"/>
        <v>93504941.53999999</v>
      </c>
      <c r="P16" s="38">
        <f t="shared" si="2"/>
        <v>122015906.66999999</v>
      </c>
    </row>
    <row r="17" spans="1:16" ht="12.75" customHeight="1">
      <c r="A17" s="32" t="s">
        <v>12</v>
      </c>
      <c r="B17" s="33" t="s">
        <v>57</v>
      </c>
      <c r="C17" s="34" t="s">
        <v>209</v>
      </c>
      <c r="D17" s="35">
        <v>5324529.77</v>
      </c>
      <c r="E17" s="35">
        <v>5415670.91</v>
      </c>
      <c r="F17" s="35">
        <v>71962.39</v>
      </c>
      <c r="G17" s="35">
        <v>2239.8</v>
      </c>
      <c r="H17" s="35">
        <v>21497.09</v>
      </c>
      <c r="I17" s="35">
        <v>379015.98</v>
      </c>
      <c r="J17" s="35">
        <v>809645.43</v>
      </c>
      <c r="K17" s="36">
        <f t="shared" si="0"/>
        <v>12024561.370000001</v>
      </c>
      <c r="L17" s="35">
        <v>62223083.75</v>
      </c>
      <c r="M17" s="35">
        <v>6095525.79</v>
      </c>
      <c r="N17" s="35">
        <v>301707.89</v>
      </c>
      <c r="O17" s="37">
        <f t="shared" si="1"/>
        <v>68620317.43</v>
      </c>
      <c r="P17" s="38">
        <f t="shared" si="2"/>
        <v>80644878.80000001</v>
      </c>
    </row>
    <row r="18" spans="1:16" ht="12.75" customHeight="1">
      <c r="A18" s="32" t="s">
        <v>12</v>
      </c>
      <c r="B18" s="33" t="s">
        <v>56</v>
      </c>
      <c r="C18" s="34" t="s">
        <v>168</v>
      </c>
      <c r="D18" s="35">
        <v>84310430.05</v>
      </c>
      <c r="E18" s="35">
        <v>39645838.54</v>
      </c>
      <c r="F18" s="35">
        <v>526806.29</v>
      </c>
      <c r="G18" s="35">
        <v>16396.66</v>
      </c>
      <c r="H18" s="35">
        <v>157371.1</v>
      </c>
      <c r="I18" s="35">
        <v>3025157.05</v>
      </c>
      <c r="J18" s="35">
        <v>5927072.12</v>
      </c>
      <c r="K18" s="36">
        <f t="shared" si="0"/>
        <v>133609071.81</v>
      </c>
      <c r="L18" s="35">
        <v>1162285892.22</v>
      </c>
      <c r="M18" s="35">
        <v>107593322.54</v>
      </c>
      <c r="N18" s="35">
        <v>5243045.9</v>
      </c>
      <c r="O18" s="37">
        <f t="shared" si="1"/>
        <v>1275122260.66</v>
      </c>
      <c r="P18" s="38">
        <f t="shared" si="2"/>
        <v>1408731332.47</v>
      </c>
    </row>
    <row r="19" spans="1:16" ht="12.75" customHeight="1">
      <c r="A19" s="32" t="s">
        <v>12</v>
      </c>
      <c r="B19" s="33" t="s">
        <v>60</v>
      </c>
      <c r="C19" s="34" t="s">
        <v>210</v>
      </c>
      <c r="D19" s="35">
        <v>2133387.83</v>
      </c>
      <c r="E19" s="35">
        <v>2157462.89</v>
      </c>
      <c r="F19" s="35">
        <v>28667.95</v>
      </c>
      <c r="G19" s="35">
        <v>892.28</v>
      </c>
      <c r="H19" s="35">
        <v>8563.88</v>
      </c>
      <c r="I19" s="35">
        <v>169006.45</v>
      </c>
      <c r="J19" s="35">
        <v>322541.75</v>
      </c>
      <c r="K19" s="36">
        <f t="shared" si="0"/>
        <v>4820523.030000001</v>
      </c>
      <c r="L19" s="35">
        <v>21164387.11</v>
      </c>
      <c r="M19" s="35">
        <v>1511792.69</v>
      </c>
      <c r="N19" s="35">
        <v>1356570.44</v>
      </c>
      <c r="O19" s="37">
        <f t="shared" si="1"/>
        <v>24032750.24</v>
      </c>
      <c r="P19" s="38">
        <f t="shared" si="2"/>
        <v>28853273.27</v>
      </c>
    </row>
    <row r="20" spans="1:16" ht="12.75" customHeight="1">
      <c r="A20" s="32" t="s">
        <v>12</v>
      </c>
      <c r="B20" s="33" t="s">
        <v>61</v>
      </c>
      <c r="C20" s="34" t="s">
        <v>211</v>
      </c>
      <c r="D20" s="35">
        <v>5324823.31</v>
      </c>
      <c r="E20" s="35">
        <v>6431851.29</v>
      </c>
      <c r="F20" s="35">
        <v>85465.2</v>
      </c>
      <c r="G20" s="35">
        <v>2660.08</v>
      </c>
      <c r="H20" s="35">
        <v>25530.74</v>
      </c>
      <c r="I20" s="35">
        <v>395115.3</v>
      </c>
      <c r="J20" s="35">
        <v>961564.89</v>
      </c>
      <c r="K20" s="36">
        <f t="shared" si="0"/>
        <v>13227010.81</v>
      </c>
      <c r="L20" s="35">
        <v>72773270.51</v>
      </c>
      <c r="M20" s="35">
        <v>9512549.04</v>
      </c>
      <c r="N20" s="35">
        <v>466495.63</v>
      </c>
      <c r="O20" s="37">
        <f t="shared" si="1"/>
        <v>82752315.18</v>
      </c>
      <c r="P20" s="38">
        <f t="shared" si="2"/>
        <v>95979325.99000001</v>
      </c>
    </row>
    <row r="21" spans="1:16" ht="12.75" customHeight="1">
      <c r="A21" s="32" t="s">
        <v>12</v>
      </c>
      <c r="B21" s="33" t="s">
        <v>330</v>
      </c>
      <c r="C21" s="34" t="s">
        <v>331</v>
      </c>
      <c r="D21" s="35">
        <v>2139835.05</v>
      </c>
      <c r="E21" s="35">
        <v>1876703.71</v>
      </c>
      <c r="F21" s="35">
        <v>24937.28</v>
      </c>
      <c r="G21" s="35">
        <v>776.16</v>
      </c>
      <c r="H21" s="35">
        <v>7449.43</v>
      </c>
      <c r="I21" s="35">
        <v>144291.38</v>
      </c>
      <c r="J21" s="35">
        <v>280568.12</v>
      </c>
      <c r="K21" s="36">
        <f t="shared" si="0"/>
        <v>4474561.13</v>
      </c>
      <c r="L21" s="35">
        <v>15719395.95</v>
      </c>
      <c r="M21" s="35">
        <v>720936.44</v>
      </c>
      <c r="N21" s="35">
        <v>641413.03</v>
      </c>
      <c r="O21" s="37">
        <f t="shared" si="1"/>
        <v>17081745.419999998</v>
      </c>
      <c r="P21" s="38">
        <f t="shared" si="2"/>
        <v>21556306.549999997</v>
      </c>
    </row>
    <row r="22" spans="1:16" ht="12.75" customHeight="1">
      <c r="A22" s="32" t="s">
        <v>12</v>
      </c>
      <c r="B22" s="33" t="s">
        <v>62</v>
      </c>
      <c r="C22" s="34" t="s">
        <v>212</v>
      </c>
      <c r="D22" s="35">
        <v>2990689.9</v>
      </c>
      <c r="E22" s="35">
        <v>3124673.4</v>
      </c>
      <c r="F22" s="35">
        <v>41520.06</v>
      </c>
      <c r="G22" s="35">
        <v>1292.3</v>
      </c>
      <c r="H22" s="35">
        <v>12403.15</v>
      </c>
      <c r="I22" s="35">
        <v>238094.91</v>
      </c>
      <c r="J22" s="35">
        <v>467140.19</v>
      </c>
      <c r="K22" s="36">
        <f t="shared" si="0"/>
        <v>6875813.91</v>
      </c>
      <c r="L22" s="35">
        <v>28399032.69</v>
      </c>
      <c r="M22" s="35">
        <v>4365144.54</v>
      </c>
      <c r="N22" s="35">
        <v>213277.9</v>
      </c>
      <c r="O22" s="37">
        <f t="shared" si="1"/>
        <v>32977455.130000003</v>
      </c>
      <c r="P22" s="38">
        <f t="shared" si="2"/>
        <v>39853269.04000001</v>
      </c>
    </row>
    <row r="23" spans="1:16" ht="12.75" customHeight="1">
      <c r="A23" s="32" t="s">
        <v>12</v>
      </c>
      <c r="B23" s="33" t="s">
        <v>332</v>
      </c>
      <c r="C23" s="34" t="s">
        <v>333</v>
      </c>
      <c r="D23" s="35">
        <v>1899619.72</v>
      </c>
      <c r="E23" s="35">
        <v>1914382.2</v>
      </c>
      <c r="F23" s="35">
        <v>25437.94</v>
      </c>
      <c r="G23" s="35">
        <v>791.75</v>
      </c>
      <c r="H23" s="35">
        <v>7598.99</v>
      </c>
      <c r="I23" s="35">
        <v>136660.58</v>
      </c>
      <c r="J23" s="35">
        <v>286201.07</v>
      </c>
      <c r="K23" s="36">
        <f t="shared" si="0"/>
        <v>4270692.25</v>
      </c>
      <c r="L23" s="35">
        <v>17080712.15</v>
      </c>
      <c r="M23" s="35">
        <v>999351.48</v>
      </c>
      <c r="N23" s="35">
        <v>51051.83</v>
      </c>
      <c r="O23" s="37">
        <f t="shared" si="1"/>
        <v>18131115.459999997</v>
      </c>
      <c r="P23" s="38">
        <f t="shared" si="2"/>
        <v>22401807.709999997</v>
      </c>
    </row>
    <row r="24" spans="1:16" ht="12.75" customHeight="1">
      <c r="A24" s="32" t="s">
        <v>12</v>
      </c>
      <c r="B24" s="33" t="s">
        <v>63</v>
      </c>
      <c r="C24" s="34" t="s">
        <v>213</v>
      </c>
      <c r="D24" s="35">
        <v>6223905.12</v>
      </c>
      <c r="E24" s="35">
        <v>5227981.07</v>
      </c>
      <c r="F24" s="35">
        <v>69468.41</v>
      </c>
      <c r="G24" s="35">
        <v>2162.18</v>
      </c>
      <c r="H24" s="35">
        <v>20752.07</v>
      </c>
      <c r="I24" s="35">
        <v>380463.78</v>
      </c>
      <c r="J24" s="35">
        <v>781585.71</v>
      </c>
      <c r="K24" s="36">
        <f t="shared" si="0"/>
        <v>12706318.34</v>
      </c>
      <c r="L24" s="35">
        <v>46560309.54</v>
      </c>
      <c r="M24" s="35">
        <v>6604232.14</v>
      </c>
      <c r="N24" s="35">
        <v>611025.98</v>
      </c>
      <c r="O24" s="37">
        <f t="shared" si="1"/>
        <v>53775567.66</v>
      </c>
      <c r="P24" s="38">
        <f t="shared" si="2"/>
        <v>66481886</v>
      </c>
    </row>
    <row r="25" spans="1:16" ht="12.75" customHeight="1">
      <c r="A25" s="32" t="s">
        <v>12</v>
      </c>
      <c r="B25" s="33" t="s">
        <v>64</v>
      </c>
      <c r="C25" s="34" t="s">
        <v>214</v>
      </c>
      <c r="D25" s="35">
        <v>2036235.57</v>
      </c>
      <c r="E25" s="35">
        <v>2020124.33</v>
      </c>
      <c r="F25" s="35">
        <v>26843.02</v>
      </c>
      <c r="G25" s="35">
        <v>835.48</v>
      </c>
      <c r="H25" s="35">
        <v>8018.73</v>
      </c>
      <c r="I25" s="35">
        <v>161599.88</v>
      </c>
      <c r="J25" s="35">
        <v>302009.57</v>
      </c>
      <c r="K25" s="36">
        <f t="shared" si="0"/>
        <v>4555666.580000001</v>
      </c>
      <c r="L25" s="35">
        <v>21069774.81</v>
      </c>
      <c r="M25" s="35">
        <v>1324993.91</v>
      </c>
      <c r="N25" s="35">
        <v>67420.55</v>
      </c>
      <c r="O25" s="37">
        <f t="shared" si="1"/>
        <v>22462189.27</v>
      </c>
      <c r="P25" s="38">
        <f t="shared" si="2"/>
        <v>27017855.85</v>
      </c>
    </row>
    <row r="26" spans="1:16" ht="12.75" customHeight="1">
      <c r="A26" s="32" t="s">
        <v>12</v>
      </c>
      <c r="B26" s="33" t="s">
        <v>65</v>
      </c>
      <c r="C26" s="34" t="s">
        <v>215</v>
      </c>
      <c r="D26" s="35">
        <v>7881420.52</v>
      </c>
      <c r="E26" s="35">
        <v>2319468.42</v>
      </c>
      <c r="F26" s="35">
        <v>30820.65</v>
      </c>
      <c r="G26" s="35">
        <v>959.28</v>
      </c>
      <c r="H26" s="35">
        <v>9206.95</v>
      </c>
      <c r="I26" s="35">
        <v>80600.67</v>
      </c>
      <c r="J26" s="35">
        <v>346761.65</v>
      </c>
      <c r="K26" s="36">
        <f t="shared" si="0"/>
        <v>10669238.139999999</v>
      </c>
      <c r="L26" s="35">
        <v>13882143.43</v>
      </c>
      <c r="M26" s="35">
        <v>1090683.1</v>
      </c>
      <c r="N26" s="35">
        <v>56748.03</v>
      </c>
      <c r="O26" s="37">
        <f t="shared" si="1"/>
        <v>15029574.56</v>
      </c>
      <c r="P26" s="38">
        <f t="shared" si="2"/>
        <v>25698812.7</v>
      </c>
    </row>
    <row r="27" spans="1:16" ht="12.75" customHeight="1">
      <c r="A27" s="32" t="s">
        <v>12</v>
      </c>
      <c r="B27" s="33" t="s">
        <v>66</v>
      </c>
      <c r="C27" s="34" t="s">
        <v>216</v>
      </c>
      <c r="D27" s="35">
        <v>1922435.48</v>
      </c>
      <c r="E27" s="35">
        <v>2858743.32</v>
      </c>
      <c r="F27" s="35">
        <v>37986.43</v>
      </c>
      <c r="G27" s="35">
        <v>1182.31</v>
      </c>
      <c r="H27" s="35">
        <v>11347.56</v>
      </c>
      <c r="I27" s="35">
        <v>204837.71</v>
      </c>
      <c r="J27" s="35">
        <v>427383.51</v>
      </c>
      <c r="K27" s="36">
        <f t="shared" si="0"/>
        <v>5463916.319999998</v>
      </c>
      <c r="L27" s="35">
        <v>57753351.53</v>
      </c>
      <c r="M27" s="35">
        <v>1749606.89</v>
      </c>
      <c r="N27" s="35">
        <v>333854.11</v>
      </c>
      <c r="O27" s="37">
        <f t="shared" si="1"/>
        <v>59836812.53</v>
      </c>
      <c r="P27" s="38">
        <f t="shared" si="2"/>
        <v>65300728.85</v>
      </c>
    </row>
    <row r="28" spans="1:16" ht="12.75" customHeight="1">
      <c r="A28" s="32" t="s">
        <v>12</v>
      </c>
      <c r="B28" s="33" t="s">
        <v>67</v>
      </c>
      <c r="C28" s="34" t="s">
        <v>217</v>
      </c>
      <c r="D28" s="35">
        <v>6111712.52</v>
      </c>
      <c r="E28" s="35">
        <v>5430402.96</v>
      </c>
      <c r="F28" s="35">
        <v>72158.15</v>
      </c>
      <c r="G28" s="35">
        <v>2245.9</v>
      </c>
      <c r="H28" s="35">
        <v>21555.57</v>
      </c>
      <c r="I28" s="35">
        <v>397409.28</v>
      </c>
      <c r="J28" s="35">
        <v>811847.88</v>
      </c>
      <c r="K28" s="36">
        <f t="shared" si="0"/>
        <v>12847332.260000002</v>
      </c>
      <c r="L28" s="35">
        <v>44512949.03</v>
      </c>
      <c r="M28" s="35">
        <v>6874026.93</v>
      </c>
      <c r="N28" s="35">
        <v>337195.36</v>
      </c>
      <c r="O28" s="37">
        <f t="shared" si="1"/>
        <v>51724171.32</v>
      </c>
      <c r="P28" s="38">
        <f t="shared" si="2"/>
        <v>64571503.58</v>
      </c>
    </row>
    <row r="29" spans="1:16" ht="12.75" customHeight="1">
      <c r="A29" s="32" t="s">
        <v>13</v>
      </c>
      <c r="B29" s="33" t="s">
        <v>68</v>
      </c>
      <c r="C29" s="34" t="s">
        <v>169</v>
      </c>
      <c r="D29" s="35">
        <v>5938948.18</v>
      </c>
      <c r="E29" s="35">
        <v>3863732.31</v>
      </c>
      <c r="F29" s="35">
        <v>61129.33</v>
      </c>
      <c r="G29" s="35">
        <v>1496.83</v>
      </c>
      <c r="H29" s="35">
        <v>18347.85</v>
      </c>
      <c r="I29" s="35">
        <v>362152.57</v>
      </c>
      <c r="J29" s="35">
        <v>924317.72</v>
      </c>
      <c r="K29" s="36">
        <f t="shared" si="0"/>
        <v>11170124.790000001</v>
      </c>
      <c r="L29" s="35">
        <v>39660391.59</v>
      </c>
      <c r="M29" s="35">
        <v>1729477.77</v>
      </c>
      <c r="N29" s="35">
        <v>94351.11</v>
      </c>
      <c r="O29" s="37">
        <f t="shared" si="1"/>
        <v>41484220.470000006</v>
      </c>
      <c r="P29" s="38">
        <f t="shared" si="2"/>
        <v>52654345.260000005</v>
      </c>
    </row>
    <row r="30" spans="1:16" ht="12.75" customHeight="1">
      <c r="A30" s="32" t="s">
        <v>14</v>
      </c>
      <c r="B30" s="33" t="s">
        <v>69</v>
      </c>
      <c r="C30" s="34" t="s">
        <v>170</v>
      </c>
      <c r="D30" s="35">
        <v>2808888.18</v>
      </c>
      <c r="E30" s="35">
        <v>1687290.23</v>
      </c>
      <c r="F30" s="35">
        <v>24254.82</v>
      </c>
      <c r="G30" s="35">
        <v>476.83</v>
      </c>
      <c r="H30" s="35">
        <v>8632.12</v>
      </c>
      <c r="I30" s="35">
        <v>200394.45</v>
      </c>
      <c r="J30" s="35">
        <v>436081.05</v>
      </c>
      <c r="K30" s="36">
        <f t="shared" si="0"/>
        <v>5166017.680000001</v>
      </c>
      <c r="L30" s="35">
        <v>18812785.96</v>
      </c>
      <c r="M30" s="35">
        <v>0</v>
      </c>
      <c r="N30" s="35">
        <v>0</v>
      </c>
      <c r="O30" s="37">
        <f t="shared" si="1"/>
        <v>18812785.96</v>
      </c>
      <c r="P30" s="38">
        <f t="shared" si="2"/>
        <v>23978803.64</v>
      </c>
    </row>
    <row r="31" spans="1:16" ht="12.75" customHeight="1">
      <c r="A31" s="32" t="s">
        <v>15</v>
      </c>
      <c r="B31" s="33" t="s">
        <v>11</v>
      </c>
      <c r="C31" s="34" t="s">
        <v>218</v>
      </c>
      <c r="D31" s="35">
        <v>2639303.68</v>
      </c>
      <c r="E31" s="35">
        <v>2385943.64</v>
      </c>
      <c r="F31" s="35">
        <v>34399.45</v>
      </c>
      <c r="G31" s="35">
        <v>835.66</v>
      </c>
      <c r="H31" s="35">
        <v>11653.87</v>
      </c>
      <c r="I31" s="35">
        <v>59019.83</v>
      </c>
      <c r="J31" s="35">
        <v>389273.17</v>
      </c>
      <c r="K31" s="36">
        <f t="shared" si="0"/>
        <v>5520429.300000001</v>
      </c>
      <c r="L31" s="35">
        <v>28064252.1</v>
      </c>
      <c r="M31" s="35">
        <v>0</v>
      </c>
      <c r="N31" s="35">
        <v>1055478.59</v>
      </c>
      <c r="O31" s="37">
        <f t="shared" si="1"/>
        <v>29119730.69</v>
      </c>
      <c r="P31" s="38">
        <f t="shared" si="2"/>
        <v>34640159.99</v>
      </c>
    </row>
    <row r="32" spans="1:16" ht="12.75" customHeight="1">
      <c r="A32" s="32" t="s">
        <v>15</v>
      </c>
      <c r="B32" s="33" t="s">
        <v>70</v>
      </c>
      <c r="C32" s="34" t="s">
        <v>171</v>
      </c>
      <c r="D32" s="35">
        <v>3110228.74</v>
      </c>
      <c r="E32" s="35">
        <v>2204572.29</v>
      </c>
      <c r="F32" s="35">
        <v>31784.52</v>
      </c>
      <c r="G32" s="35">
        <v>772.13</v>
      </c>
      <c r="H32" s="35">
        <v>10767.98</v>
      </c>
      <c r="I32" s="35">
        <v>233484.11</v>
      </c>
      <c r="J32" s="35">
        <v>359681.94</v>
      </c>
      <c r="K32" s="36">
        <f t="shared" si="0"/>
        <v>5951291.710000001</v>
      </c>
      <c r="L32" s="35">
        <v>64312169.5</v>
      </c>
      <c r="M32" s="35">
        <v>2492203.92</v>
      </c>
      <c r="N32" s="35">
        <v>1142762.09</v>
      </c>
      <c r="O32" s="37">
        <f t="shared" si="1"/>
        <v>67947135.51</v>
      </c>
      <c r="P32" s="38">
        <f t="shared" si="2"/>
        <v>73898427.22</v>
      </c>
    </row>
    <row r="33" spans="1:16" ht="12.75" customHeight="1">
      <c r="A33" s="32" t="s">
        <v>15</v>
      </c>
      <c r="B33" s="33" t="s">
        <v>57</v>
      </c>
      <c r="C33" s="34" t="s">
        <v>219</v>
      </c>
      <c r="D33" s="35">
        <v>1262732.5</v>
      </c>
      <c r="E33" s="35">
        <v>1705947.37</v>
      </c>
      <c r="F33" s="35">
        <v>24595.57</v>
      </c>
      <c r="G33" s="35">
        <v>597.49</v>
      </c>
      <c r="H33" s="35">
        <v>8332.51</v>
      </c>
      <c r="I33" s="35">
        <v>160779.94</v>
      </c>
      <c r="J33" s="35">
        <v>278329.94</v>
      </c>
      <c r="K33" s="36">
        <f t="shared" si="0"/>
        <v>3441315.32</v>
      </c>
      <c r="L33" s="35">
        <v>17518426.64</v>
      </c>
      <c r="M33" s="35">
        <v>442376.31</v>
      </c>
      <c r="N33" s="35">
        <v>221647.67</v>
      </c>
      <c r="O33" s="37">
        <f t="shared" si="1"/>
        <v>18182450.62</v>
      </c>
      <c r="P33" s="38">
        <f t="shared" si="2"/>
        <v>21623765.94</v>
      </c>
    </row>
    <row r="34" spans="1:16" ht="12.75" customHeight="1">
      <c r="A34" s="32" t="s">
        <v>15</v>
      </c>
      <c r="B34" s="33" t="s">
        <v>71</v>
      </c>
      <c r="C34" s="34" t="s">
        <v>220</v>
      </c>
      <c r="D34" s="35">
        <v>3898886.33</v>
      </c>
      <c r="E34" s="35">
        <v>4147830.9</v>
      </c>
      <c r="F34" s="35">
        <v>59801.54</v>
      </c>
      <c r="G34" s="35">
        <v>1452.75</v>
      </c>
      <c r="H34" s="35">
        <v>20259.61</v>
      </c>
      <c r="I34" s="35">
        <v>269915.31</v>
      </c>
      <c r="J34" s="35">
        <v>676729.85</v>
      </c>
      <c r="K34" s="36">
        <f t="shared" si="0"/>
        <v>9074876.290000001</v>
      </c>
      <c r="L34" s="35">
        <v>53173805.96</v>
      </c>
      <c r="M34" s="35">
        <v>1378592.7</v>
      </c>
      <c r="N34" s="35">
        <v>80961.59</v>
      </c>
      <c r="O34" s="37">
        <f t="shared" si="1"/>
        <v>54633360.25</v>
      </c>
      <c r="P34" s="38">
        <f t="shared" si="2"/>
        <v>63708236.54</v>
      </c>
    </row>
    <row r="35" spans="1:16" ht="12.75" customHeight="1">
      <c r="A35" s="32" t="s">
        <v>15</v>
      </c>
      <c r="B35" s="33" t="s">
        <v>72</v>
      </c>
      <c r="C35" s="34" t="s">
        <v>221</v>
      </c>
      <c r="D35" s="35">
        <v>1822496.99</v>
      </c>
      <c r="E35" s="35">
        <v>1743812.59</v>
      </c>
      <c r="F35" s="35">
        <v>25141.5</v>
      </c>
      <c r="G35" s="35">
        <v>610.76</v>
      </c>
      <c r="H35" s="35">
        <v>8517.45</v>
      </c>
      <c r="I35" s="35">
        <v>168569.82</v>
      </c>
      <c r="J35" s="35">
        <v>284507.75</v>
      </c>
      <c r="K35" s="36">
        <f t="shared" si="0"/>
        <v>4053656.86</v>
      </c>
      <c r="L35" s="35">
        <v>19919640.72</v>
      </c>
      <c r="M35" s="35">
        <v>1310130.35</v>
      </c>
      <c r="N35" s="35">
        <v>560082.86</v>
      </c>
      <c r="O35" s="37">
        <f t="shared" si="1"/>
        <v>21789853.93</v>
      </c>
      <c r="P35" s="38">
        <f t="shared" si="2"/>
        <v>25843510.79</v>
      </c>
    </row>
    <row r="36" spans="1:16" ht="12.75" customHeight="1">
      <c r="A36" s="32" t="s">
        <v>15</v>
      </c>
      <c r="B36" s="33" t="s">
        <v>73</v>
      </c>
      <c r="C36" s="34" t="s">
        <v>222</v>
      </c>
      <c r="D36" s="35">
        <v>1705933.59</v>
      </c>
      <c r="E36" s="35">
        <v>1835161.3</v>
      </c>
      <c r="F36" s="35">
        <v>26458.52</v>
      </c>
      <c r="G36" s="35">
        <v>642.75</v>
      </c>
      <c r="H36" s="35">
        <v>8963.64</v>
      </c>
      <c r="I36" s="35">
        <v>141094.53</v>
      </c>
      <c r="J36" s="35">
        <v>299411.54</v>
      </c>
      <c r="K36" s="36">
        <f t="shared" si="0"/>
        <v>4017665.87</v>
      </c>
      <c r="L36" s="35">
        <v>21001005.85</v>
      </c>
      <c r="M36" s="35">
        <v>1309184.54</v>
      </c>
      <c r="N36" s="35">
        <v>67202.25</v>
      </c>
      <c r="O36" s="37">
        <f t="shared" si="1"/>
        <v>22377392.64</v>
      </c>
      <c r="P36" s="38">
        <f t="shared" si="2"/>
        <v>26395058.51</v>
      </c>
    </row>
    <row r="37" spans="1:16" ht="12.75" customHeight="1">
      <c r="A37" s="32" t="s">
        <v>16</v>
      </c>
      <c r="B37" s="33" t="s">
        <v>59</v>
      </c>
      <c r="C37" s="34" t="s">
        <v>223</v>
      </c>
      <c r="D37" s="35">
        <v>4937313.09</v>
      </c>
      <c r="E37" s="35">
        <v>3722243.28</v>
      </c>
      <c r="F37" s="35">
        <v>50036.69</v>
      </c>
      <c r="G37" s="35">
        <v>1343.35</v>
      </c>
      <c r="H37" s="35">
        <v>16081.61</v>
      </c>
      <c r="I37" s="35">
        <v>353527.51</v>
      </c>
      <c r="J37" s="35">
        <v>569902.2</v>
      </c>
      <c r="K37" s="36">
        <f aca="true" t="shared" si="3" ref="K37:K68">SUM(D37:J37)</f>
        <v>9650447.729999997</v>
      </c>
      <c r="L37" s="35">
        <v>38893642.77</v>
      </c>
      <c r="M37" s="35">
        <v>1081757.93</v>
      </c>
      <c r="N37" s="35">
        <v>61622.06</v>
      </c>
      <c r="O37" s="37">
        <f aca="true" t="shared" si="4" ref="O37:O68">+N37+M37+L37</f>
        <v>40037022.760000005</v>
      </c>
      <c r="P37" s="38">
        <f aca="true" t="shared" si="5" ref="P37:P68">+O37+K37</f>
        <v>49687470.49</v>
      </c>
    </row>
    <row r="38" spans="1:16" ht="12.75" customHeight="1">
      <c r="A38" s="32" t="s">
        <v>17</v>
      </c>
      <c r="B38" s="33" t="s">
        <v>74</v>
      </c>
      <c r="C38" s="34" t="s">
        <v>172</v>
      </c>
      <c r="D38" s="35">
        <v>2353727.37</v>
      </c>
      <c r="E38" s="35">
        <v>1424834.17</v>
      </c>
      <c r="F38" s="35">
        <v>20745.94</v>
      </c>
      <c r="G38" s="35">
        <v>416.74</v>
      </c>
      <c r="H38" s="35">
        <v>6867.09</v>
      </c>
      <c r="I38" s="35">
        <v>146893.37</v>
      </c>
      <c r="J38" s="35">
        <v>359521.33</v>
      </c>
      <c r="K38" s="36">
        <f t="shared" si="3"/>
        <v>4313006.01</v>
      </c>
      <c r="L38" s="35">
        <v>15616840.01</v>
      </c>
      <c r="M38" s="35">
        <v>1553545.96</v>
      </c>
      <c r="N38" s="35">
        <v>273938.26</v>
      </c>
      <c r="O38" s="37">
        <f t="shared" si="4"/>
        <v>17444324.23</v>
      </c>
      <c r="P38" s="38">
        <f t="shared" si="5"/>
        <v>21757330.240000002</v>
      </c>
    </row>
    <row r="39" spans="1:16" ht="12.75" customHeight="1">
      <c r="A39" s="32" t="s">
        <v>18</v>
      </c>
      <c r="B39" s="33" t="s">
        <v>75</v>
      </c>
      <c r="C39" s="34" t="s">
        <v>173</v>
      </c>
      <c r="D39" s="35">
        <v>7733578.39</v>
      </c>
      <c r="E39" s="35">
        <v>6229935.6</v>
      </c>
      <c r="F39" s="35">
        <v>89820.38</v>
      </c>
      <c r="G39" s="35">
        <v>2181.99</v>
      </c>
      <c r="H39" s="35">
        <v>30429.41</v>
      </c>
      <c r="I39" s="35">
        <v>519547.81</v>
      </c>
      <c r="J39" s="35">
        <v>1016430.88</v>
      </c>
      <c r="K39" s="36">
        <f t="shared" si="3"/>
        <v>15621924.46</v>
      </c>
      <c r="L39" s="35">
        <v>81245574.79</v>
      </c>
      <c r="M39" s="35">
        <v>8153095.04</v>
      </c>
      <c r="N39" s="35">
        <v>1069967.39</v>
      </c>
      <c r="O39" s="37">
        <f t="shared" si="4"/>
        <v>90468637.22</v>
      </c>
      <c r="P39" s="38">
        <f t="shared" si="5"/>
        <v>106090561.68</v>
      </c>
    </row>
    <row r="40" spans="1:16" ht="12.75" customHeight="1">
      <c r="A40" s="32" t="s">
        <v>19</v>
      </c>
      <c r="B40" s="33" t="s">
        <v>76</v>
      </c>
      <c r="C40" s="34" t="s">
        <v>174</v>
      </c>
      <c r="D40" s="35">
        <v>10984618.55</v>
      </c>
      <c r="E40" s="35">
        <v>5116881.63</v>
      </c>
      <c r="F40" s="35">
        <v>75050.47</v>
      </c>
      <c r="G40" s="35">
        <v>2546.38</v>
      </c>
      <c r="H40" s="35">
        <v>23796.84</v>
      </c>
      <c r="I40" s="35">
        <v>464174.99</v>
      </c>
      <c r="J40" s="35">
        <v>968018</v>
      </c>
      <c r="K40" s="36">
        <f t="shared" si="3"/>
        <v>17635086.86</v>
      </c>
      <c r="L40" s="35">
        <v>59449337.51</v>
      </c>
      <c r="M40" s="35">
        <v>11518773.79</v>
      </c>
      <c r="N40" s="35">
        <v>565488.18</v>
      </c>
      <c r="O40" s="37">
        <f t="shared" si="4"/>
        <v>71533599.47999999</v>
      </c>
      <c r="P40" s="38">
        <f t="shared" si="5"/>
        <v>89168686.33999999</v>
      </c>
    </row>
    <row r="41" spans="1:16" ht="12.75" customHeight="1">
      <c r="A41" s="32" t="s">
        <v>19</v>
      </c>
      <c r="B41" s="33" t="s">
        <v>77</v>
      </c>
      <c r="C41" s="34" t="s">
        <v>224</v>
      </c>
      <c r="D41" s="35">
        <v>3473128.32</v>
      </c>
      <c r="E41" s="35">
        <v>2053004.98</v>
      </c>
      <c r="F41" s="35">
        <v>30111.89</v>
      </c>
      <c r="G41" s="35">
        <v>1021.66</v>
      </c>
      <c r="H41" s="35">
        <v>9547.81</v>
      </c>
      <c r="I41" s="35">
        <v>168412.43</v>
      </c>
      <c r="J41" s="35">
        <v>388390.02</v>
      </c>
      <c r="K41" s="36">
        <f t="shared" si="3"/>
        <v>6123617.109999999</v>
      </c>
      <c r="L41" s="35">
        <v>21682950.74</v>
      </c>
      <c r="M41" s="35">
        <v>3464061</v>
      </c>
      <c r="N41" s="35">
        <v>176960.68</v>
      </c>
      <c r="O41" s="37">
        <f t="shared" si="4"/>
        <v>25323972.419999998</v>
      </c>
      <c r="P41" s="38">
        <f t="shared" si="5"/>
        <v>31447589.529999997</v>
      </c>
    </row>
    <row r="42" spans="1:16" ht="12.75" customHeight="1">
      <c r="A42" s="32" t="s">
        <v>20</v>
      </c>
      <c r="B42" s="33" t="s">
        <v>77</v>
      </c>
      <c r="C42" s="34" t="s">
        <v>175</v>
      </c>
      <c r="D42" s="35">
        <v>1409109.66</v>
      </c>
      <c r="E42" s="35">
        <v>1016305.56</v>
      </c>
      <c r="F42" s="35">
        <v>14797.66</v>
      </c>
      <c r="G42" s="35">
        <v>297.25</v>
      </c>
      <c r="H42" s="35">
        <v>4898.15</v>
      </c>
      <c r="I42" s="35">
        <v>125808.39</v>
      </c>
      <c r="J42" s="35">
        <v>256439.34</v>
      </c>
      <c r="K42" s="36">
        <f t="shared" si="3"/>
        <v>2827656.01</v>
      </c>
      <c r="L42" s="35">
        <v>10220614.25</v>
      </c>
      <c r="M42" s="35">
        <v>1534634.36</v>
      </c>
      <c r="N42" s="35">
        <v>76098.32</v>
      </c>
      <c r="O42" s="37">
        <f t="shared" si="4"/>
        <v>11831346.93</v>
      </c>
      <c r="P42" s="38">
        <f t="shared" si="5"/>
        <v>14659002.94</v>
      </c>
    </row>
    <row r="43" spans="1:16" ht="12.75" customHeight="1">
      <c r="A43" s="32" t="s">
        <v>21</v>
      </c>
      <c r="B43" s="33" t="s">
        <v>54</v>
      </c>
      <c r="C43" s="34" t="s">
        <v>176</v>
      </c>
      <c r="D43" s="35">
        <v>4475806.19</v>
      </c>
      <c r="E43" s="35">
        <v>2487652.48</v>
      </c>
      <c r="F43" s="35">
        <v>33055.45</v>
      </c>
      <c r="G43" s="35">
        <v>1028.84</v>
      </c>
      <c r="H43" s="35">
        <v>9874.54</v>
      </c>
      <c r="I43" s="35">
        <v>171300.43</v>
      </c>
      <c r="J43" s="35">
        <v>371905.25</v>
      </c>
      <c r="K43" s="36">
        <f t="shared" si="3"/>
        <v>7550623.18</v>
      </c>
      <c r="L43" s="35">
        <v>17100919.85</v>
      </c>
      <c r="M43" s="35">
        <v>3541057.48</v>
      </c>
      <c r="N43" s="35">
        <v>625484.87</v>
      </c>
      <c r="O43" s="37">
        <f t="shared" si="4"/>
        <v>21267462.200000003</v>
      </c>
      <c r="P43" s="38">
        <f t="shared" si="5"/>
        <v>28818085.380000003</v>
      </c>
    </row>
    <row r="44" spans="1:16" ht="12.75" customHeight="1">
      <c r="A44" s="32" t="s">
        <v>22</v>
      </c>
      <c r="B44" s="33" t="s">
        <v>78</v>
      </c>
      <c r="C44" s="34" t="s">
        <v>177</v>
      </c>
      <c r="D44" s="35">
        <v>7355654.86</v>
      </c>
      <c r="E44" s="35">
        <v>4458864.67</v>
      </c>
      <c r="F44" s="35">
        <v>64285.89</v>
      </c>
      <c r="G44" s="35">
        <v>1561.68</v>
      </c>
      <c r="H44" s="35">
        <v>21778.82</v>
      </c>
      <c r="I44" s="35">
        <v>511500.69</v>
      </c>
      <c r="J44" s="35">
        <v>727475.86</v>
      </c>
      <c r="K44" s="36">
        <f t="shared" si="3"/>
        <v>13141122.47</v>
      </c>
      <c r="L44" s="35">
        <v>57881313.85</v>
      </c>
      <c r="M44" s="35">
        <v>14806086.23</v>
      </c>
      <c r="N44" s="35">
        <v>720947.73</v>
      </c>
      <c r="O44" s="37">
        <f t="shared" si="4"/>
        <v>73408347.81</v>
      </c>
      <c r="P44" s="38">
        <f t="shared" si="5"/>
        <v>86549470.28</v>
      </c>
    </row>
    <row r="45" spans="1:16" ht="12.75" customHeight="1">
      <c r="A45" s="32" t="s">
        <v>23</v>
      </c>
      <c r="B45" s="33" t="s">
        <v>79</v>
      </c>
      <c r="C45" s="34" t="s">
        <v>178</v>
      </c>
      <c r="D45" s="35">
        <v>2570895.86</v>
      </c>
      <c r="E45" s="35">
        <v>1664724.06</v>
      </c>
      <c r="F45" s="35">
        <v>24238.79</v>
      </c>
      <c r="G45" s="35">
        <v>486.91</v>
      </c>
      <c r="H45" s="35">
        <v>8023.25</v>
      </c>
      <c r="I45" s="35">
        <v>184988.15</v>
      </c>
      <c r="J45" s="35">
        <v>420051.56</v>
      </c>
      <c r="K45" s="36">
        <f t="shared" si="3"/>
        <v>4873408.58</v>
      </c>
      <c r="L45" s="35">
        <v>14818407.31</v>
      </c>
      <c r="M45" s="35">
        <v>489319.29</v>
      </c>
      <c r="N45" s="35">
        <v>18791.41</v>
      </c>
      <c r="O45" s="37">
        <f t="shared" si="4"/>
        <v>15326518.01</v>
      </c>
      <c r="P45" s="38">
        <f t="shared" si="5"/>
        <v>20199926.59</v>
      </c>
    </row>
    <row r="46" spans="1:16" ht="12.75" customHeight="1">
      <c r="A46" s="32" t="s">
        <v>24</v>
      </c>
      <c r="B46" s="33" t="s">
        <v>80</v>
      </c>
      <c r="C46" s="34" t="s">
        <v>179</v>
      </c>
      <c r="D46" s="35">
        <v>3146413.87</v>
      </c>
      <c r="E46" s="35">
        <v>2765883.6</v>
      </c>
      <c r="F46" s="35">
        <v>39877.25</v>
      </c>
      <c r="G46" s="35">
        <v>968.73</v>
      </c>
      <c r="H46" s="35">
        <v>13509.64</v>
      </c>
      <c r="I46" s="35">
        <v>271631.35</v>
      </c>
      <c r="J46" s="35">
        <v>451261.41</v>
      </c>
      <c r="K46" s="36">
        <f t="shared" si="3"/>
        <v>6689545.850000001</v>
      </c>
      <c r="L46" s="35">
        <v>37925274.73</v>
      </c>
      <c r="M46" s="35">
        <v>4236267.62</v>
      </c>
      <c r="N46" s="35">
        <v>210548.12</v>
      </c>
      <c r="O46" s="37">
        <f t="shared" si="4"/>
        <v>42372090.47</v>
      </c>
      <c r="P46" s="38">
        <f t="shared" si="5"/>
        <v>49061636.32</v>
      </c>
    </row>
    <row r="47" spans="1:16" ht="12.75" customHeight="1">
      <c r="A47" s="32" t="s">
        <v>25</v>
      </c>
      <c r="B47" s="33" t="s">
        <v>81</v>
      </c>
      <c r="C47" s="34" t="s">
        <v>180</v>
      </c>
      <c r="D47" s="35">
        <v>1757672.73</v>
      </c>
      <c r="E47" s="35">
        <v>1203989.65</v>
      </c>
      <c r="F47" s="35">
        <v>16481.09</v>
      </c>
      <c r="G47" s="35">
        <v>416.51</v>
      </c>
      <c r="H47" s="35">
        <v>5112.61</v>
      </c>
      <c r="I47" s="35">
        <v>128262.3</v>
      </c>
      <c r="J47" s="35">
        <v>267014.91</v>
      </c>
      <c r="K47" s="36">
        <f t="shared" si="3"/>
        <v>3378949.7999999993</v>
      </c>
      <c r="L47" s="35">
        <v>10014260.48</v>
      </c>
      <c r="M47" s="35">
        <v>1624828.39</v>
      </c>
      <c r="N47" s="35">
        <v>80469.67</v>
      </c>
      <c r="O47" s="37">
        <f t="shared" si="4"/>
        <v>11719558.540000001</v>
      </c>
      <c r="P47" s="38">
        <f t="shared" si="5"/>
        <v>15098508.34</v>
      </c>
    </row>
    <row r="48" spans="1:16" ht="12.75" customHeight="1">
      <c r="A48" s="32" t="s">
        <v>26</v>
      </c>
      <c r="B48" s="33" t="s">
        <v>82</v>
      </c>
      <c r="C48" s="34" t="s">
        <v>181</v>
      </c>
      <c r="D48" s="35">
        <v>2909547.03</v>
      </c>
      <c r="E48" s="35">
        <v>2177333.33</v>
      </c>
      <c r="F48" s="35">
        <v>31391.8</v>
      </c>
      <c r="G48" s="35">
        <v>762.59</v>
      </c>
      <c r="H48" s="35">
        <v>10634.94</v>
      </c>
      <c r="I48" s="35">
        <v>204280.08</v>
      </c>
      <c r="J48" s="35">
        <v>355237.83</v>
      </c>
      <c r="K48" s="36">
        <f t="shared" si="3"/>
        <v>5689187.6</v>
      </c>
      <c r="L48" s="35">
        <v>28550510.72</v>
      </c>
      <c r="M48" s="35">
        <v>2060097.79</v>
      </c>
      <c r="N48" s="35">
        <v>105415.35</v>
      </c>
      <c r="O48" s="37">
        <f t="shared" si="4"/>
        <v>30716023.86</v>
      </c>
      <c r="P48" s="38">
        <f t="shared" si="5"/>
        <v>36405211.46</v>
      </c>
    </row>
    <row r="49" spans="1:16" ht="12.75" customHeight="1">
      <c r="A49" s="32" t="s">
        <v>27</v>
      </c>
      <c r="B49" s="33" t="s">
        <v>83</v>
      </c>
      <c r="C49" s="34" t="s">
        <v>182</v>
      </c>
      <c r="D49" s="35">
        <v>4138558.2</v>
      </c>
      <c r="E49" s="35">
        <v>2693764.14</v>
      </c>
      <c r="F49" s="35">
        <v>42618.89</v>
      </c>
      <c r="G49" s="35">
        <v>1043.57</v>
      </c>
      <c r="H49" s="35">
        <v>12791.98</v>
      </c>
      <c r="I49" s="35">
        <v>281215.12</v>
      </c>
      <c r="J49" s="35">
        <v>644427.13</v>
      </c>
      <c r="K49" s="36">
        <f t="shared" si="3"/>
        <v>7814419.03</v>
      </c>
      <c r="L49" s="35">
        <v>33923071.76</v>
      </c>
      <c r="M49" s="35">
        <v>4154242.31</v>
      </c>
      <c r="N49" s="35">
        <v>206045.03</v>
      </c>
      <c r="O49" s="37">
        <f t="shared" si="4"/>
        <v>38283359.099999994</v>
      </c>
      <c r="P49" s="38">
        <f t="shared" si="5"/>
        <v>46097778.129999995</v>
      </c>
    </row>
    <row r="50" spans="1:16" ht="12.75" customHeight="1">
      <c r="A50" s="32" t="s">
        <v>28</v>
      </c>
      <c r="B50" s="33" t="s">
        <v>84</v>
      </c>
      <c r="C50" s="34" t="s">
        <v>183</v>
      </c>
      <c r="D50" s="35">
        <v>4141789.47</v>
      </c>
      <c r="E50" s="35">
        <v>3411587.14</v>
      </c>
      <c r="F50" s="35">
        <v>45332.51</v>
      </c>
      <c r="G50" s="35">
        <v>1410.96</v>
      </c>
      <c r="H50" s="35">
        <v>13542.03</v>
      </c>
      <c r="I50" s="35">
        <v>315939.59</v>
      </c>
      <c r="J50" s="35">
        <v>510033.93</v>
      </c>
      <c r="K50" s="36">
        <f t="shared" si="3"/>
        <v>8439635.63</v>
      </c>
      <c r="L50" s="35">
        <v>29493662.51</v>
      </c>
      <c r="M50" s="35">
        <v>5613646</v>
      </c>
      <c r="N50" s="35">
        <v>273910.29</v>
      </c>
      <c r="O50" s="37">
        <f t="shared" si="4"/>
        <v>35381218.800000004</v>
      </c>
      <c r="P50" s="38">
        <f t="shared" si="5"/>
        <v>43820854.43000001</v>
      </c>
    </row>
    <row r="51" spans="1:16" ht="12.75" customHeight="1">
      <c r="A51" s="32" t="s">
        <v>85</v>
      </c>
      <c r="B51" s="33" t="s">
        <v>83</v>
      </c>
      <c r="C51" s="34" t="s">
        <v>225</v>
      </c>
      <c r="D51" s="35">
        <v>4834698.12</v>
      </c>
      <c r="E51" s="35">
        <v>3177073.29</v>
      </c>
      <c r="F51" s="35">
        <v>45160.12</v>
      </c>
      <c r="G51" s="35">
        <v>1084.69</v>
      </c>
      <c r="H51" s="35">
        <v>13914.58</v>
      </c>
      <c r="I51" s="35">
        <v>299019.48</v>
      </c>
      <c r="J51" s="35">
        <v>546769.8</v>
      </c>
      <c r="K51" s="36">
        <f t="shared" si="3"/>
        <v>8917720.080000002</v>
      </c>
      <c r="L51" s="35">
        <v>33181417.91</v>
      </c>
      <c r="M51" s="35">
        <v>5354338.69</v>
      </c>
      <c r="N51" s="35">
        <v>262900.79</v>
      </c>
      <c r="O51" s="37">
        <f t="shared" si="4"/>
        <v>38798657.39</v>
      </c>
      <c r="P51" s="38">
        <f t="shared" si="5"/>
        <v>47716377.47</v>
      </c>
    </row>
    <row r="52" spans="1:16" ht="12.75" customHeight="1">
      <c r="A52" s="32" t="s">
        <v>29</v>
      </c>
      <c r="B52" s="33" t="s">
        <v>86</v>
      </c>
      <c r="C52" s="34" t="s">
        <v>184</v>
      </c>
      <c r="D52" s="35">
        <v>2851448.14</v>
      </c>
      <c r="E52" s="35">
        <v>2032763.3</v>
      </c>
      <c r="F52" s="35">
        <v>29815</v>
      </c>
      <c r="G52" s="35">
        <v>1011.59</v>
      </c>
      <c r="H52" s="35">
        <v>9453.68</v>
      </c>
      <c r="I52" s="35">
        <v>179959.33</v>
      </c>
      <c r="J52" s="35">
        <v>384560.68</v>
      </c>
      <c r="K52" s="36">
        <f t="shared" si="3"/>
        <v>5489011.72</v>
      </c>
      <c r="L52" s="35">
        <v>20646427.4</v>
      </c>
      <c r="M52" s="35">
        <v>2738910.44</v>
      </c>
      <c r="N52" s="35">
        <v>137255.62</v>
      </c>
      <c r="O52" s="37">
        <f t="shared" si="4"/>
        <v>23522593.459999997</v>
      </c>
      <c r="P52" s="38">
        <f t="shared" si="5"/>
        <v>29011605.179999996</v>
      </c>
    </row>
    <row r="53" spans="1:16" ht="12.75" customHeight="1">
      <c r="A53" s="32" t="s">
        <v>87</v>
      </c>
      <c r="B53" s="33" t="s">
        <v>88</v>
      </c>
      <c r="C53" s="34" t="s">
        <v>226</v>
      </c>
      <c r="D53" s="35">
        <v>5479914.17</v>
      </c>
      <c r="E53" s="35">
        <v>5485431.33</v>
      </c>
      <c r="F53" s="35">
        <v>62064.39</v>
      </c>
      <c r="G53" s="35">
        <v>1708.63</v>
      </c>
      <c r="H53" s="35">
        <v>19827.09</v>
      </c>
      <c r="I53" s="35">
        <v>392513.31</v>
      </c>
      <c r="J53" s="35">
        <v>492737.91</v>
      </c>
      <c r="K53" s="36">
        <f t="shared" si="3"/>
        <v>11934196.830000002</v>
      </c>
      <c r="L53" s="35">
        <v>52719657.59</v>
      </c>
      <c r="M53" s="35">
        <v>0</v>
      </c>
      <c r="N53" s="35">
        <v>306494.96</v>
      </c>
      <c r="O53" s="37">
        <f t="shared" si="4"/>
        <v>53026152.550000004</v>
      </c>
      <c r="P53" s="38">
        <f t="shared" si="5"/>
        <v>64960349.38000001</v>
      </c>
    </row>
    <row r="54" spans="1:16" ht="12.75" customHeight="1">
      <c r="A54" s="32" t="s">
        <v>87</v>
      </c>
      <c r="B54" s="33" t="s">
        <v>89</v>
      </c>
      <c r="C54" s="34" t="s">
        <v>227</v>
      </c>
      <c r="D54" s="35">
        <v>9865621.4</v>
      </c>
      <c r="E54" s="35">
        <v>3260840.43</v>
      </c>
      <c r="F54" s="35">
        <v>36894.47</v>
      </c>
      <c r="G54" s="35">
        <v>1015.7</v>
      </c>
      <c r="H54" s="35">
        <v>11786.31</v>
      </c>
      <c r="I54" s="35">
        <v>175880.77</v>
      </c>
      <c r="J54" s="35">
        <v>292910.37</v>
      </c>
      <c r="K54" s="36">
        <f t="shared" si="3"/>
        <v>13644949.45</v>
      </c>
      <c r="L54" s="35">
        <v>21886535.91</v>
      </c>
      <c r="M54" s="35">
        <v>1329138.63</v>
      </c>
      <c r="N54" s="35">
        <v>70682.86</v>
      </c>
      <c r="O54" s="37">
        <f t="shared" si="4"/>
        <v>23286357.4</v>
      </c>
      <c r="P54" s="38">
        <f t="shared" si="5"/>
        <v>36931306.849999994</v>
      </c>
    </row>
    <row r="55" spans="1:16" ht="12.75" customHeight="1">
      <c r="A55" s="32" t="s">
        <v>87</v>
      </c>
      <c r="B55" s="33" t="s">
        <v>90</v>
      </c>
      <c r="C55" s="34" t="s">
        <v>228</v>
      </c>
      <c r="D55" s="35">
        <v>4845149.8</v>
      </c>
      <c r="E55" s="35">
        <v>4744560.34</v>
      </c>
      <c r="F55" s="35">
        <v>53681.88</v>
      </c>
      <c r="G55" s="35">
        <v>1477.86</v>
      </c>
      <c r="H55" s="35">
        <v>17149.21</v>
      </c>
      <c r="I55" s="35">
        <v>265500.81</v>
      </c>
      <c r="J55" s="35">
        <v>426187.95</v>
      </c>
      <c r="K55" s="36">
        <f t="shared" si="3"/>
        <v>10353707.850000001</v>
      </c>
      <c r="L55" s="35">
        <v>41381802.35</v>
      </c>
      <c r="M55" s="35">
        <v>3224649.46</v>
      </c>
      <c r="N55" s="35">
        <v>1133026.85</v>
      </c>
      <c r="O55" s="37">
        <f t="shared" si="4"/>
        <v>45739478.660000004</v>
      </c>
      <c r="P55" s="38">
        <f t="shared" si="5"/>
        <v>56093186.510000005</v>
      </c>
    </row>
    <row r="56" spans="1:16" ht="12.75" customHeight="1">
      <c r="A56" s="32" t="s">
        <v>87</v>
      </c>
      <c r="B56" s="33" t="s">
        <v>91</v>
      </c>
      <c r="C56" s="34" t="s">
        <v>229</v>
      </c>
      <c r="D56" s="35">
        <v>2078250.69</v>
      </c>
      <c r="E56" s="35">
        <v>2245458.46</v>
      </c>
      <c r="F56" s="35">
        <v>25406.03</v>
      </c>
      <c r="G56" s="35">
        <v>699.43</v>
      </c>
      <c r="H56" s="35">
        <v>8116.21</v>
      </c>
      <c r="I56" s="35">
        <v>185992.56</v>
      </c>
      <c r="J56" s="35">
        <v>201702.01</v>
      </c>
      <c r="K56" s="36">
        <f t="shared" si="3"/>
        <v>4745625.39</v>
      </c>
      <c r="L56" s="35">
        <v>20709733.66</v>
      </c>
      <c r="M56" s="35">
        <v>1710000.66</v>
      </c>
      <c r="N56" s="35">
        <v>86183.14</v>
      </c>
      <c r="O56" s="37">
        <f t="shared" si="4"/>
        <v>22505917.46</v>
      </c>
      <c r="P56" s="38">
        <f t="shared" si="5"/>
        <v>27251542.85</v>
      </c>
    </row>
    <row r="57" spans="1:16" ht="12.75" customHeight="1">
      <c r="A57" s="32" t="s">
        <v>87</v>
      </c>
      <c r="B57" s="33" t="s">
        <v>92</v>
      </c>
      <c r="C57" s="34" t="s">
        <v>230</v>
      </c>
      <c r="D57" s="35">
        <v>3473669.18</v>
      </c>
      <c r="E57" s="35">
        <v>5290490.23</v>
      </c>
      <c r="F57" s="35">
        <v>59858.75</v>
      </c>
      <c r="G57" s="35">
        <v>1647.91</v>
      </c>
      <c r="H57" s="35">
        <v>19122.47</v>
      </c>
      <c r="I57" s="35">
        <v>292982.03</v>
      </c>
      <c r="J57" s="35">
        <v>475227</v>
      </c>
      <c r="K57" s="36">
        <f t="shared" si="3"/>
        <v>9612997.57</v>
      </c>
      <c r="L57" s="35">
        <v>54831457.25</v>
      </c>
      <c r="M57" s="35">
        <v>4013794.82</v>
      </c>
      <c r="N57" s="35">
        <v>200720.08</v>
      </c>
      <c r="O57" s="37">
        <f t="shared" si="4"/>
        <v>59045972.15</v>
      </c>
      <c r="P57" s="38">
        <f t="shared" si="5"/>
        <v>68658969.72</v>
      </c>
    </row>
    <row r="58" spans="1:16" ht="12.75" customHeight="1">
      <c r="A58" s="32" t="s">
        <v>87</v>
      </c>
      <c r="B58" s="33" t="s">
        <v>50</v>
      </c>
      <c r="C58" s="34" t="s">
        <v>231</v>
      </c>
      <c r="D58" s="35">
        <v>5260613.32</v>
      </c>
      <c r="E58" s="35">
        <v>5104603.71</v>
      </c>
      <c r="F58" s="35">
        <v>57755.55</v>
      </c>
      <c r="G58" s="35">
        <v>1590</v>
      </c>
      <c r="H58" s="35">
        <v>18450.59</v>
      </c>
      <c r="I58" s="35">
        <v>285517.92</v>
      </c>
      <c r="J58" s="35">
        <v>458529.44</v>
      </c>
      <c r="K58" s="36">
        <f t="shared" si="3"/>
        <v>11187060.530000001</v>
      </c>
      <c r="L58" s="35">
        <v>43552670.1</v>
      </c>
      <c r="M58" s="35">
        <v>5608562.82</v>
      </c>
      <c r="N58" s="35">
        <v>1299004.39</v>
      </c>
      <c r="O58" s="37">
        <f t="shared" si="4"/>
        <v>50460237.31</v>
      </c>
      <c r="P58" s="38">
        <f t="shared" si="5"/>
        <v>61647297.84</v>
      </c>
    </row>
    <row r="59" spans="1:16" ht="12.75" customHeight="1">
      <c r="A59" s="32" t="s">
        <v>87</v>
      </c>
      <c r="B59" s="33" t="s">
        <v>93</v>
      </c>
      <c r="C59" s="34" t="s">
        <v>232</v>
      </c>
      <c r="D59" s="35">
        <v>4410525.87</v>
      </c>
      <c r="E59" s="35">
        <v>5200472.39</v>
      </c>
      <c r="F59" s="35">
        <v>58840.25</v>
      </c>
      <c r="G59" s="35">
        <v>1619.87</v>
      </c>
      <c r="H59" s="35">
        <v>18797.1</v>
      </c>
      <c r="I59" s="35">
        <v>307483.77</v>
      </c>
      <c r="J59" s="35">
        <v>467141</v>
      </c>
      <c r="K59" s="36">
        <f t="shared" si="3"/>
        <v>10464880.249999998</v>
      </c>
      <c r="L59" s="35">
        <v>52188211.77</v>
      </c>
      <c r="M59" s="35">
        <v>2135742.79</v>
      </c>
      <c r="N59" s="35">
        <v>112044.85</v>
      </c>
      <c r="O59" s="37">
        <f t="shared" si="4"/>
        <v>54435999.410000004</v>
      </c>
      <c r="P59" s="38">
        <f t="shared" si="5"/>
        <v>64900879.660000004</v>
      </c>
    </row>
    <row r="60" spans="1:16" ht="12.75" customHeight="1">
      <c r="A60" s="32" t="s">
        <v>87</v>
      </c>
      <c r="B60" s="33" t="s">
        <v>54</v>
      </c>
      <c r="C60" s="34" t="s">
        <v>233</v>
      </c>
      <c r="D60" s="35">
        <v>185372574.08</v>
      </c>
      <c r="E60" s="35">
        <v>91404779.4</v>
      </c>
      <c r="F60" s="35">
        <v>1034190.7</v>
      </c>
      <c r="G60" s="35">
        <v>28471.17</v>
      </c>
      <c r="H60" s="35">
        <v>330382.51</v>
      </c>
      <c r="I60" s="35">
        <v>5616156.31</v>
      </c>
      <c r="J60" s="35">
        <v>8210584.96</v>
      </c>
      <c r="K60" s="36">
        <f t="shared" si="3"/>
        <v>291997139.13</v>
      </c>
      <c r="L60" s="35">
        <v>1637245332.66</v>
      </c>
      <c r="M60" s="35">
        <v>123199610.38</v>
      </c>
      <c r="N60" s="35">
        <v>6101083.54</v>
      </c>
      <c r="O60" s="37">
        <f t="shared" si="4"/>
        <v>1766546026.5800002</v>
      </c>
      <c r="P60" s="38">
        <f t="shared" si="5"/>
        <v>2058543165.71</v>
      </c>
    </row>
    <row r="61" spans="1:16" ht="12.75" customHeight="1">
      <c r="A61" s="32" t="s">
        <v>87</v>
      </c>
      <c r="B61" s="33" t="s">
        <v>94</v>
      </c>
      <c r="C61" s="34" t="s">
        <v>234</v>
      </c>
      <c r="D61" s="35">
        <v>4361842.43</v>
      </c>
      <c r="E61" s="35">
        <v>5816220.97</v>
      </c>
      <c r="F61" s="35">
        <v>65807.08</v>
      </c>
      <c r="G61" s="35">
        <v>1811.66</v>
      </c>
      <c r="H61" s="35">
        <v>21022.73</v>
      </c>
      <c r="I61" s="35">
        <v>353592.66</v>
      </c>
      <c r="J61" s="35">
        <v>522451.63</v>
      </c>
      <c r="K61" s="36">
        <f t="shared" si="3"/>
        <v>11142749.16</v>
      </c>
      <c r="L61" s="35">
        <v>56556281.41</v>
      </c>
      <c r="M61" s="35">
        <v>3227941.76</v>
      </c>
      <c r="N61" s="35">
        <v>194663.09</v>
      </c>
      <c r="O61" s="37">
        <f t="shared" si="4"/>
        <v>59978886.26</v>
      </c>
      <c r="P61" s="38">
        <f t="shared" si="5"/>
        <v>71121635.42</v>
      </c>
    </row>
    <row r="62" spans="1:16" ht="12.75" customHeight="1">
      <c r="A62" s="32" t="s">
        <v>87</v>
      </c>
      <c r="B62" s="33" t="s">
        <v>95</v>
      </c>
      <c r="C62" s="34" t="s">
        <v>235</v>
      </c>
      <c r="D62" s="35">
        <v>1885289.21</v>
      </c>
      <c r="E62" s="35">
        <v>3637962.53</v>
      </c>
      <c r="F62" s="35">
        <v>41161.38</v>
      </c>
      <c r="G62" s="35">
        <v>1133.17</v>
      </c>
      <c r="H62" s="35">
        <v>13149.41</v>
      </c>
      <c r="I62" s="35">
        <v>183537.81</v>
      </c>
      <c r="J62" s="35">
        <v>326785.98</v>
      </c>
      <c r="K62" s="36">
        <f t="shared" si="3"/>
        <v>6089019.49</v>
      </c>
      <c r="L62" s="35">
        <v>21281167.81</v>
      </c>
      <c r="M62" s="35">
        <v>2428013.99</v>
      </c>
      <c r="N62" s="35">
        <v>119596.95</v>
      </c>
      <c r="O62" s="37">
        <f t="shared" si="4"/>
        <v>23828778.75</v>
      </c>
      <c r="P62" s="38">
        <f t="shared" si="5"/>
        <v>29917798.240000002</v>
      </c>
    </row>
    <row r="63" spans="1:16" ht="12.75" customHeight="1">
      <c r="A63" s="32" t="s">
        <v>87</v>
      </c>
      <c r="B63" s="33" t="s">
        <v>96</v>
      </c>
      <c r="C63" s="34" t="s">
        <v>236</v>
      </c>
      <c r="D63" s="35">
        <v>12541345.69</v>
      </c>
      <c r="E63" s="35">
        <v>2444160.75</v>
      </c>
      <c r="F63" s="35">
        <v>27654.22</v>
      </c>
      <c r="G63" s="35">
        <v>761.32</v>
      </c>
      <c r="H63" s="35">
        <v>8834.42</v>
      </c>
      <c r="I63" s="35">
        <v>108672.51</v>
      </c>
      <c r="J63" s="35">
        <v>219550.77</v>
      </c>
      <c r="K63" s="36">
        <f t="shared" si="3"/>
        <v>15350979.68</v>
      </c>
      <c r="L63" s="35">
        <v>8391683.13</v>
      </c>
      <c r="M63" s="35">
        <v>0</v>
      </c>
      <c r="N63" s="35">
        <v>5495</v>
      </c>
      <c r="O63" s="37">
        <f t="shared" si="4"/>
        <v>8397178.13</v>
      </c>
      <c r="P63" s="38">
        <f t="shared" si="5"/>
        <v>23748157.810000002</v>
      </c>
    </row>
    <row r="64" spans="1:16" ht="12.75" customHeight="1">
      <c r="A64" s="32" t="s">
        <v>87</v>
      </c>
      <c r="B64" s="33" t="s">
        <v>97</v>
      </c>
      <c r="C64" s="34" t="s">
        <v>237</v>
      </c>
      <c r="D64" s="35">
        <v>3650511.96</v>
      </c>
      <c r="E64" s="35">
        <v>2693847.94</v>
      </c>
      <c r="F64" s="35">
        <v>30479.29</v>
      </c>
      <c r="G64" s="35">
        <v>839.09</v>
      </c>
      <c r="H64" s="35">
        <v>9736.91</v>
      </c>
      <c r="I64" s="35">
        <v>109939.23</v>
      </c>
      <c r="J64" s="35">
        <v>241979.33</v>
      </c>
      <c r="K64" s="36">
        <f t="shared" si="3"/>
        <v>6737333.750000001</v>
      </c>
      <c r="L64" s="35">
        <v>15238161.56</v>
      </c>
      <c r="M64" s="35">
        <v>0</v>
      </c>
      <c r="N64" s="35">
        <v>682275.53</v>
      </c>
      <c r="O64" s="37">
        <f t="shared" si="4"/>
        <v>15920437.09</v>
      </c>
      <c r="P64" s="38">
        <f t="shared" si="5"/>
        <v>22657770.84</v>
      </c>
    </row>
    <row r="65" spans="1:16" ht="12.75" customHeight="1">
      <c r="A65" s="32" t="s">
        <v>87</v>
      </c>
      <c r="B65" s="33" t="s">
        <v>98</v>
      </c>
      <c r="C65" s="34" t="s">
        <v>238</v>
      </c>
      <c r="D65" s="35">
        <v>7499794.64</v>
      </c>
      <c r="E65" s="35">
        <v>2666962.56</v>
      </c>
      <c r="F65" s="35">
        <v>30175.09</v>
      </c>
      <c r="G65" s="35">
        <v>830.72</v>
      </c>
      <c r="H65" s="35">
        <v>9639.73</v>
      </c>
      <c r="I65" s="35">
        <v>112777.3</v>
      </c>
      <c r="J65" s="35">
        <v>239564.31</v>
      </c>
      <c r="K65" s="36">
        <f t="shared" si="3"/>
        <v>10559744.350000001</v>
      </c>
      <c r="L65" s="35">
        <v>10555077.85</v>
      </c>
      <c r="M65" s="35">
        <v>1563182.74</v>
      </c>
      <c r="N65" s="35">
        <v>79155.95</v>
      </c>
      <c r="O65" s="37">
        <f t="shared" si="4"/>
        <v>12197416.54</v>
      </c>
      <c r="P65" s="38">
        <f t="shared" si="5"/>
        <v>22757160.89</v>
      </c>
    </row>
    <row r="66" spans="1:16" ht="12.75" customHeight="1">
      <c r="A66" s="32" t="s">
        <v>87</v>
      </c>
      <c r="B66" s="33" t="s">
        <v>99</v>
      </c>
      <c r="C66" s="34" t="s">
        <v>239</v>
      </c>
      <c r="D66" s="35">
        <v>4476563.07</v>
      </c>
      <c r="E66" s="35">
        <v>2537633.24</v>
      </c>
      <c r="F66" s="35">
        <v>28711.81</v>
      </c>
      <c r="G66" s="35">
        <v>790.43</v>
      </c>
      <c r="H66" s="35">
        <v>9172.27</v>
      </c>
      <c r="I66" s="35">
        <v>144486.85</v>
      </c>
      <c r="J66" s="35">
        <v>227947.09</v>
      </c>
      <c r="K66" s="36">
        <f t="shared" si="3"/>
        <v>7425304.759999999</v>
      </c>
      <c r="L66" s="35">
        <v>14774754.94</v>
      </c>
      <c r="M66" s="35">
        <v>153602.16</v>
      </c>
      <c r="N66" s="35">
        <v>12023.9</v>
      </c>
      <c r="O66" s="37">
        <f t="shared" si="4"/>
        <v>14940381</v>
      </c>
      <c r="P66" s="38">
        <f t="shared" si="5"/>
        <v>22365685.759999998</v>
      </c>
    </row>
    <row r="67" spans="1:16" ht="12.75" customHeight="1">
      <c r="A67" s="32" t="s">
        <v>87</v>
      </c>
      <c r="B67" s="33" t="s">
        <v>100</v>
      </c>
      <c r="C67" s="34" t="s">
        <v>240</v>
      </c>
      <c r="D67" s="35">
        <v>3017335.05</v>
      </c>
      <c r="E67" s="35">
        <v>3753751.45</v>
      </c>
      <c r="F67" s="35">
        <v>42471.46</v>
      </c>
      <c r="G67" s="35">
        <v>1169.24</v>
      </c>
      <c r="H67" s="35">
        <v>13567.93</v>
      </c>
      <c r="I67" s="35">
        <v>234943.76</v>
      </c>
      <c r="J67" s="35">
        <v>337186.91</v>
      </c>
      <c r="K67" s="36">
        <f t="shared" si="3"/>
        <v>7400425.8</v>
      </c>
      <c r="L67" s="35">
        <v>28546544.41</v>
      </c>
      <c r="M67" s="35">
        <v>1295493.21</v>
      </c>
      <c r="N67" s="35">
        <v>748628.64</v>
      </c>
      <c r="O67" s="37">
        <f t="shared" si="4"/>
        <v>30590666.26</v>
      </c>
      <c r="P67" s="38">
        <f t="shared" si="5"/>
        <v>37991092.06</v>
      </c>
    </row>
    <row r="68" spans="1:16" ht="12.75" customHeight="1">
      <c r="A68" s="32" t="s">
        <v>87</v>
      </c>
      <c r="B68" s="33" t="s">
        <v>334</v>
      </c>
      <c r="C68" s="34" t="s">
        <v>335</v>
      </c>
      <c r="D68" s="35">
        <v>2065231.84</v>
      </c>
      <c r="E68" s="35">
        <v>2203778.83</v>
      </c>
      <c r="F68" s="35">
        <v>24934.45</v>
      </c>
      <c r="G68" s="35">
        <v>686.44</v>
      </c>
      <c r="H68" s="35">
        <v>7965.56</v>
      </c>
      <c r="I68" s="35">
        <v>126784.03</v>
      </c>
      <c r="J68" s="35">
        <v>197958.07</v>
      </c>
      <c r="K68" s="36">
        <f t="shared" si="3"/>
        <v>4627339.220000001</v>
      </c>
      <c r="L68" s="35">
        <v>15739355.61</v>
      </c>
      <c r="M68" s="35">
        <v>217354.95</v>
      </c>
      <c r="N68" s="35">
        <v>12883.51</v>
      </c>
      <c r="O68" s="37">
        <f t="shared" si="4"/>
        <v>15969594.07</v>
      </c>
      <c r="P68" s="38">
        <f t="shared" si="5"/>
        <v>20596933.29</v>
      </c>
    </row>
    <row r="69" spans="1:16" ht="12.75" customHeight="1">
      <c r="A69" s="32" t="s">
        <v>30</v>
      </c>
      <c r="B69" s="33" t="s">
        <v>101</v>
      </c>
      <c r="C69" s="34" t="s">
        <v>241</v>
      </c>
      <c r="D69" s="35">
        <v>1159998.78</v>
      </c>
      <c r="E69" s="35">
        <v>1622748.97</v>
      </c>
      <c r="F69" s="35">
        <v>23396.06</v>
      </c>
      <c r="G69" s="35">
        <v>568.36</v>
      </c>
      <c r="H69" s="35">
        <v>7926.13</v>
      </c>
      <c r="I69" s="35">
        <v>228807.3</v>
      </c>
      <c r="J69" s="35">
        <v>264755.89</v>
      </c>
      <c r="K69" s="36">
        <f aca="true" t="shared" si="6" ref="K69:K100">SUM(D69:J69)</f>
        <v>3308201.4899999998</v>
      </c>
      <c r="L69" s="35">
        <v>16540733.78</v>
      </c>
      <c r="M69" s="35">
        <v>700567.02</v>
      </c>
      <c r="N69" s="35">
        <v>40696.52</v>
      </c>
      <c r="O69" s="37">
        <f aca="true" t="shared" si="7" ref="O69:O100">+N69+M69+L69</f>
        <v>17281997.32</v>
      </c>
      <c r="P69" s="38">
        <f aca="true" t="shared" si="8" ref="P69:P100">+O69+K69</f>
        <v>20590198.81</v>
      </c>
    </row>
    <row r="70" spans="1:16" ht="12.75" customHeight="1">
      <c r="A70" s="32" t="s">
        <v>30</v>
      </c>
      <c r="B70" s="33" t="s">
        <v>102</v>
      </c>
      <c r="C70" s="34" t="s">
        <v>185</v>
      </c>
      <c r="D70" s="35">
        <v>13269673.4</v>
      </c>
      <c r="E70" s="35">
        <v>11290882.01</v>
      </c>
      <c r="F70" s="35">
        <v>162786.81</v>
      </c>
      <c r="G70" s="35">
        <v>3954.54</v>
      </c>
      <c r="H70" s="35">
        <v>55149.03</v>
      </c>
      <c r="I70" s="35">
        <v>935035.6</v>
      </c>
      <c r="J70" s="35">
        <v>1842138.01</v>
      </c>
      <c r="K70" s="36">
        <f t="shared" si="6"/>
        <v>27559619.400000002</v>
      </c>
      <c r="L70" s="35">
        <v>256181338.2</v>
      </c>
      <c r="M70" s="35">
        <v>19646917.62</v>
      </c>
      <c r="N70" s="35">
        <v>979061.75</v>
      </c>
      <c r="O70" s="37">
        <f t="shared" si="7"/>
        <v>276807317.57</v>
      </c>
      <c r="P70" s="38">
        <f t="shared" si="8"/>
        <v>304366936.96999997</v>
      </c>
    </row>
    <row r="71" spans="1:16" ht="12.75" customHeight="1">
      <c r="A71" s="32" t="s">
        <v>30</v>
      </c>
      <c r="B71" s="33" t="s">
        <v>103</v>
      </c>
      <c r="C71" s="34" t="s">
        <v>242</v>
      </c>
      <c r="D71" s="35">
        <v>3042564.24</v>
      </c>
      <c r="E71" s="35">
        <v>2938851.24</v>
      </c>
      <c r="F71" s="35">
        <v>42371.02</v>
      </c>
      <c r="G71" s="35">
        <v>1029.31</v>
      </c>
      <c r="H71" s="35">
        <v>14354.48</v>
      </c>
      <c r="I71" s="35">
        <v>218532.2</v>
      </c>
      <c r="J71" s="35">
        <v>479481.55</v>
      </c>
      <c r="K71" s="36">
        <f t="shared" si="6"/>
        <v>6737184.04</v>
      </c>
      <c r="L71" s="35">
        <v>34800691.24</v>
      </c>
      <c r="M71" s="35">
        <v>0</v>
      </c>
      <c r="N71" s="35">
        <v>0</v>
      </c>
      <c r="O71" s="37">
        <f t="shared" si="7"/>
        <v>34800691.24</v>
      </c>
      <c r="P71" s="38">
        <f t="shared" si="8"/>
        <v>41537875.28</v>
      </c>
    </row>
    <row r="72" spans="1:16" ht="12.75" customHeight="1">
      <c r="A72" s="32" t="s">
        <v>30</v>
      </c>
      <c r="B72" s="33" t="s">
        <v>104</v>
      </c>
      <c r="C72" s="34" t="s">
        <v>243</v>
      </c>
      <c r="D72" s="35">
        <v>1248391.01</v>
      </c>
      <c r="E72" s="35">
        <v>1745118.93</v>
      </c>
      <c r="F72" s="35">
        <v>25160.33</v>
      </c>
      <c r="G72" s="35">
        <v>611.21</v>
      </c>
      <c r="H72" s="35">
        <v>8523.83</v>
      </c>
      <c r="I72" s="35">
        <v>56151.3</v>
      </c>
      <c r="J72" s="35">
        <v>284720.88</v>
      </c>
      <c r="K72" s="36">
        <f t="shared" si="6"/>
        <v>3368677.4899999998</v>
      </c>
      <c r="L72" s="35">
        <v>17875056.87</v>
      </c>
      <c r="M72" s="35">
        <v>0</v>
      </c>
      <c r="N72" s="35">
        <v>0</v>
      </c>
      <c r="O72" s="37">
        <f t="shared" si="7"/>
        <v>17875056.87</v>
      </c>
      <c r="P72" s="38">
        <f t="shared" si="8"/>
        <v>21243734.36</v>
      </c>
    </row>
    <row r="73" spans="1:16" ht="12.75" customHeight="1">
      <c r="A73" s="32" t="s">
        <v>30</v>
      </c>
      <c r="B73" s="33" t="s">
        <v>105</v>
      </c>
      <c r="C73" s="34" t="s">
        <v>244</v>
      </c>
      <c r="D73" s="35">
        <v>1335813.71</v>
      </c>
      <c r="E73" s="35">
        <v>1635871.07</v>
      </c>
      <c r="F73" s="35">
        <v>23585.25</v>
      </c>
      <c r="G73" s="35">
        <v>572.95</v>
      </c>
      <c r="H73" s="35">
        <v>7990.23</v>
      </c>
      <c r="I73" s="35">
        <v>66376.47</v>
      </c>
      <c r="J73" s="35">
        <v>266896.8</v>
      </c>
      <c r="K73" s="36">
        <f t="shared" si="6"/>
        <v>3337106.4800000004</v>
      </c>
      <c r="L73" s="35">
        <v>17804626.45</v>
      </c>
      <c r="M73" s="35">
        <v>271278.68</v>
      </c>
      <c r="N73" s="35">
        <v>423036.92</v>
      </c>
      <c r="O73" s="37">
        <f t="shared" si="7"/>
        <v>18498942.05</v>
      </c>
      <c r="P73" s="38">
        <f t="shared" si="8"/>
        <v>21836048.53</v>
      </c>
    </row>
    <row r="74" spans="1:16" ht="12.75" customHeight="1">
      <c r="A74" s="32" t="s">
        <v>31</v>
      </c>
      <c r="B74" s="33" t="s">
        <v>106</v>
      </c>
      <c r="C74" s="34" t="s">
        <v>245</v>
      </c>
      <c r="D74" s="35">
        <v>4479225.71</v>
      </c>
      <c r="E74" s="35">
        <v>4097216.33</v>
      </c>
      <c r="F74" s="35">
        <v>56429.93</v>
      </c>
      <c r="G74" s="35">
        <v>1499.17</v>
      </c>
      <c r="H74" s="35">
        <v>20962.29</v>
      </c>
      <c r="I74" s="35">
        <v>208648.04</v>
      </c>
      <c r="J74" s="35">
        <v>941900.91</v>
      </c>
      <c r="K74" s="36">
        <f t="shared" si="6"/>
        <v>9805882.379999997</v>
      </c>
      <c r="L74" s="35">
        <v>49676496.99</v>
      </c>
      <c r="M74" s="35">
        <v>3057571.52</v>
      </c>
      <c r="N74" s="35">
        <v>161714.77</v>
      </c>
      <c r="O74" s="37">
        <f t="shared" si="7"/>
        <v>52895783.28</v>
      </c>
      <c r="P74" s="38">
        <f t="shared" si="8"/>
        <v>62701665.66</v>
      </c>
    </row>
    <row r="75" spans="1:16" ht="12.75" customHeight="1">
      <c r="A75" s="32" t="s">
        <v>31</v>
      </c>
      <c r="B75" s="33" t="s">
        <v>107</v>
      </c>
      <c r="C75" s="34" t="s">
        <v>246</v>
      </c>
      <c r="D75" s="35">
        <v>1327068.2</v>
      </c>
      <c r="E75" s="35">
        <v>1834655.37</v>
      </c>
      <c r="F75" s="35">
        <v>25268.25</v>
      </c>
      <c r="G75" s="35">
        <v>671.3</v>
      </c>
      <c r="H75" s="35">
        <v>9386.52</v>
      </c>
      <c r="I75" s="35">
        <v>119583.08</v>
      </c>
      <c r="J75" s="35">
        <v>421765.27</v>
      </c>
      <c r="K75" s="36">
        <f t="shared" si="6"/>
        <v>3738397.99</v>
      </c>
      <c r="L75" s="35">
        <v>19616211.29</v>
      </c>
      <c r="M75" s="35">
        <v>584556.4</v>
      </c>
      <c r="N75" s="35">
        <v>122034.61</v>
      </c>
      <c r="O75" s="37">
        <f t="shared" si="7"/>
        <v>20322802.3</v>
      </c>
      <c r="P75" s="38">
        <f t="shared" si="8"/>
        <v>24061200.29</v>
      </c>
    </row>
    <row r="76" spans="1:16" ht="12.75" customHeight="1">
      <c r="A76" s="32" t="s">
        <v>31</v>
      </c>
      <c r="B76" s="33" t="s">
        <v>76</v>
      </c>
      <c r="C76" s="34" t="s">
        <v>186</v>
      </c>
      <c r="D76" s="35">
        <v>12220210.14</v>
      </c>
      <c r="E76" s="35">
        <v>8743161.78</v>
      </c>
      <c r="F76" s="35">
        <v>120417.36</v>
      </c>
      <c r="G76" s="35">
        <v>3199.11</v>
      </c>
      <c r="H76" s="35">
        <v>44732.01</v>
      </c>
      <c r="I76" s="35">
        <v>417587.16</v>
      </c>
      <c r="J76" s="35">
        <v>2009948.06</v>
      </c>
      <c r="K76" s="36">
        <f t="shared" si="6"/>
        <v>23559255.62</v>
      </c>
      <c r="L76" s="35">
        <v>98287912.06</v>
      </c>
      <c r="M76" s="35">
        <v>7605253</v>
      </c>
      <c r="N76" s="35">
        <v>581596.65</v>
      </c>
      <c r="O76" s="37">
        <f t="shared" si="7"/>
        <v>106474761.71000001</v>
      </c>
      <c r="P76" s="38">
        <f t="shared" si="8"/>
        <v>130034017.33000001</v>
      </c>
    </row>
    <row r="77" spans="1:16" ht="12.75" customHeight="1">
      <c r="A77" s="32" t="s">
        <v>32</v>
      </c>
      <c r="B77" s="33" t="s">
        <v>101</v>
      </c>
      <c r="C77" s="34" t="s">
        <v>187</v>
      </c>
      <c r="D77" s="35">
        <v>2971249.16</v>
      </c>
      <c r="E77" s="35">
        <v>2169624.73</v>
      </c>
      <c r="F77" s="35">
        <v>31822.38</v>
      </c>
      <c r="G77" s="35">
        <v>1079.7</v>
      </c>
      <c r="H77" s="35">
        <v>10090.17</v>
      </c>
      <c r="I77" s="35">
        <v>217346.71</v>
      </c>
      <c r="J77" s="35">
        <v>410452.29</v>
      </c>
      <c r="K77" s="36">
        <f t="shared" si="6"/>
        <v>5811665.140000001</v>
      </c>
      <c r="L77" s="35">
        <v>26922539.81</v>
      </c>
      <c r="M77" s="35">
        <v>3514587.41</v>
      </c>
      <c r="N77" s="35">
        <v>371108.58</v>
      </c>
      <c r="O77" s="37">
        <f t="shared" si="7"/>
        <v>30808235.799999997</v>
      </c>
      <c r="P77" s="38">
        <f t="shared" si="8"/>
        <v>36619900.94</v>
      </c>
    </row>
    <row r="78" spans="1:16" ht="12.75" customHeight="1">
      <c r="A78" s="32" t="s">
        <v>33</v>
      </c>
      <c r="B78" s="33" t="s">
        <v>11</v>
      </c>
      <c r="C78" s="34" t="s">
        <v>247</v>
      </c>
      <c r="D78" s="35">
        <v>1956859.48</v>
      </c>
      <c r="E78" s="35">
        <v>1664497.3</v>
      </c>
      <c r="F78" s="35">
        <v>26686.65</v>
      </c>
      <c r="G78" s="35">
        <v>880.91</v>
      </c>
      <c r="H78" s="35">
        <v>7688.19</v>
      </c>
      <c r="I78" s="35">
        <v>170817.26</v>
      </c>
      <c r="J78" s="35">
        <v>245251.62</v>
      </c>
      <c r="K78" s="36">
        <f t="shared" si="6"/>
        <v>4072681.41</v>
      </c>
      <c r="L78" s="35">
        <v>18579955.49</v>
      </c>
      <c r="M78" s="35">
        <v>2307159.47</v>
      </c>
      <c r="N78" s="35">
        <v>821506.7</v>
      </c>
      <c r="O78" s="37">
        <f t="shared" si="7"/>
        <v>21708621.659999996</v>
      </c>
      <c r="P78" s="38">
        <f t="shared" si="8"/>
        <v>25781303.069999997</v>
      </c>
    </row>
    <row r="79" spans="1:16" ht="12.75" customHeight="1">
      <c r="A79" s="32" t="s">
        <v>33</v>
      </c>
      <c r="B79" s="33" t="s">
        <v>107</v>
      </c>
      <c r="C79" s="34" t="s">
        <v>248</v>
      </c>
      <c r="D79" s="35">
        <v>7440539.3</v>
      </c>
      <c r="E79" s="35">
        <v>5872608.47</v>
      </c>
      <c r="F79" s="35">
        <v>94154.71</v>
      </c>
      <c r="G79" s="35">
        <v>3107.99</v>
      </c>
      <c r="H79" s="35">
        <v>27125.16</v>
      </c>
      <c r="I79" s="35">
        <v>523936.07</v>
      </c>
      <c r="J79" s="35">
        <v>865286.34</v>
      </c>
      <c r="K79" s="36">
        <f t="shared" si="6"/>
        <v>14826758.040000001</v>
      </c>
      <c r="L79" s="35">
        <v>65914545.35</v>
      </c>
      <c r="M79" s="35">
        <v>10917886.97</v>
      </c>
      <c r="N79" s="35">
        <v>537101.7</v>
      </c>
      <c r="O79" s="37">
        <f t="shared" si="7"/>
        <v>77369534.02</v>
      </c>
      <c r="P79" s="38">
        <f t="shared" si="8"/>
        <v>92196292.06</v>
      </c>
    </row>
    <row r="80" spans="1:16" ht="12.75" customHeight="1">
      <c r="A80" s="32" t="s">
        <v>33</v>
      </c>
      <c r="B80" s="33" t="s">
        <v>108</v>
      </c>
      <c r="C80" s="34" t="s">
        <v>249</v>
      </c>
      <c r="D80" s="35">
        <v>7645637.53</v>
      </c>
      <c r="E80" s="35">
        <v>4720071.81</v>
      </c>
      <c r="F80" s="35">
        <v>75676.25</v>
      </c>
      <c r="G80" s="35">
        <v>2498.03</v>
      </c>
      <c r="H80" s="35">
        <v>21801.67</v>
      </c>
      <c r="I80" s="35">
        <v>347253.97</v>
      </c>
      <c r="J80" s="35">
        <v>695468.4</v>
      </c>
      <c r="K80" s="36">
        <f t="shared" si="6"/>
        <v>13508407.66</v>
      </c>
      <c r="L80" s="35">
        <v>48392057.1</v>
      </c>
      <c r="M80" s="35">
        <v>1765287.66</v>
      </c>
      <c r="N80" s="35">
        <v>4833026.84</v>
      </c>
      <c r="O80" s="37">
        <f t="shared" si="7"/>
        <v>54990371.6</v>
      </c>
      <c r="P80" s="38">
        <f t="shared" si="8"/>
        <v>68498779.26</v>
      </c>
    </row>
    <row r="81" spans="1:16" ht="12.75" customHeight="1">
      <c r="A81" s="32" t="s">
        <v>34</v>
      </c>
      <c r="B81" s="33" t="s">
        <v>84</v>
      </c>
      <c r="C81" s="34" t="s">
        <v>188</v>
      </c>
      <c r="D81" s="35">
        <v>2209818.78</v>
      </c>
      <c r="E81" s="35">
        <v>1699362.49</v>
      </c>
      <c r="F81" s="35">
        <v>26886.15</v>
      </c>
      <c r="G81" s="35">
        <v>658.34</v>
      </c>
      <c r="H81" s="35">
        <v>8069.83</v>
      </c>
      <c r="I81" s="35">
        <v>162940.22</v>
      </c>
      <c r="J81" s="35">
        <v>406537.19</v>
      </c>
      <c r="K81" s="36">
        <f t="shared" si="6"/>
        <v>4514273</v>
      </c>
      <c r="L81" s="35">
        <v>17897284.57</v>
      </c>
      <c r="M81" s="35">
        <v>2543362.57</v>
      </c>
      <c r="N81" s="35">
        <v>304135.93</v>
      </c>
      <c r="O81" s="37">
        <f t="shared" si="7"/>
        <v>20744783.07</v>
      </c>
      <c r="P81" s="38">
        <f t="shared" si="8"/>
        <v>25259056.07</v>
      </c>
    </row>
    <row r="82" spans="1:16" ht="12.75" customHeight="1">
      <c r="A82" s="32" t="s">
        <v>35</v>
      </c>
      <c r="B82" s="33" t="s">
        <v>106</v>
      </c>
      <c r="C82" s="34" t="s">
        <v>250</v>
      </c>
      <c r="D82" s="35">
        <v>10015124.49</v>
      </c>
      <c r="E82" s="35">
        <v>0</v>
      </c>
      <c r="F82" s="35">
        <v>87475.43</v>
      </c>
      <c r="G82" s="35">
        <v>2237.63</v>
      </c>
      <c r="H82" s="35">
        <v>32290.77</v>
      </c>
      <c r="I82" s="35">
        <v>0</v>
      </c>
      <c r="J82" s="35">
        <v>0</v>
      </c>
      <c r="K82" s="36">
        <f t="shared" si="6"/>
        <v>10137128.32</v>
      </c>
      <c r="L82" s="35">
        <v>104882859.98</v>
      </c>
      <c r="M82" s="35">
        <v>9638898.35</v>
      </c>
      <c r="N82" s="35">
        <v>848488.85</v>
      </c>
      <c r="O82" s="37">
        <f t="shared" si="7"/>
        <v>115370247.18</v>
      </c>
      <c r="P82" s="38">
        <f t="shared" si="8"/>
        <v>125507375.5</v>
      </c>
    </row>
    <row r="83" spans="1:16" ht="12.75" customHeight="1">
      <c r="A83" s="32" t="s">
        <v>35</v>
      </c>
      <c r="B83" s="33" t="s">
        <v>109</v>
      </c>
      <c r="C83" s="34" t="s">
        <v>251</v>
      </c>
      <c r="D83" s="35">
        <v>1743991.68</v>
      </c>
      <c r="E83" s="35">
        <v>0</v>
      </c>
      <c r="F83" s="35">
        <v>23663.81</v>
      </c>
      <c r="G83" s="35">
        <v>605.32</v>
      </c>
      <c r="H83" s="35">
        <v>8735.28</v>
      </c>
      <c r="I83" s="35">
        <v>0</v>
      </c>
      <c r="J83" s="35">
        <v>0</v>
      </c>
      <c r="K83" s="36">
        <f t="shared" si="6"/>
        <v>1776996.09</v>
      </c>
      <c r="L83" s="35">
        <v>25357703.4</v>
      </c>
      <c r="M83" s="35">
        <v>1210512.51</v>
      </c>
      <c r="N83" s="35">
        <v>64440.79</v>
      </c>
      <c r="O83" s="37">
        <f t="shared" si="7"/>
        <v>26632656.7</v>
      </c>
      <c r="P83" s="38">
        <f t="shared" si="8"/>
        <v>28409652.79</v>
      </c>
    </row>
    <row r="84" spans="1:16" ht="12.75" customHeight="1">
      <c r="A84" s="32" t="s">
        <v>36</v>
      </c>
      <c r="B84" s="33" t="s">
        <v>110</v>
      </c>
      <c r="C84" s="34" t="s">
        <v>189</v>
      </c>
      <c r="D84" s="35">
        <v>2453486.18</v>
      </c>
      <c r="E84" s="35">
        <v>1732002.75</v>
      </c>
      <c r="F84" s="35">
        <v>25403.68</v>
      </c>
      <c r="G84" s="35">
        <v>861.92</v>
      </c>
      <c r="H84" s="35">
        <v>8054.94</v>
      </c>
      <c r="I84" s="35">
        <v>107780.64</v>
      </c>
      <c r="J84" s="35">
        <v>327662.42</v>
      </c>
      <c r="K84" s="36">
        <f t="shared" si="6"/>
        <v>4655252.53</v>
      </c>
      <c r="L84" s="35">
        <v>17562691.19</v>
      </c>
      <c r="M84" s="35">
        <v>1533643.74</v>
      </c>
      <c r="N84" s="35">
        <v>78579.11</v>
      </c>
      <c r="O84" s="37">
        <f t="shared" si="7"/>
        <v>19174914.040000003</v>
      </c>
      <c r="P84" s="38">
        <f t="shared" si="8"/>
        <v>23830166.570000004</v>
      </c>
    </row>
    <row r="85" spans="1:16" ht="12.75" customHeight="1">
      <c r="A85" s="32" t="s">
        <v>36</v>
      </c>
      <c r="B85" s="33" t="s">
        <v>111</v>
      </c>
      <c r="C85" s="34" t="s">
        <v>252</v>
      </c>
      <c r="D85" s="35">
        <v>7991329.04</v>
      </c>
      <c r="E85" s="35">
        <v>6113784.83</v>
      </c>
      <c r="F85" s="35">
        <v>89672.27</v>
      </c>
      <c r="G85" s="35">
        <v>3042.48</v>
      </c>
      <c r="H85" s="35">
        <v>28433.09</v>
      </c>
      <c r="I85" s="35">
        <v>450609.12</v>
      </c>
      <c r="J85" s="35">
        <v>1156613.38</v>
      </c>
      <c r="K85" s="36">
        <f t="shared" si="6"/>
        <v>15833484.21</v>
      </c>
      <c r="L85" s="35">
        <v>73235680.41</v>
      </c>
      <c r="M85" s="35">
        <v>7743663.88</v>
      </c>
      <c r="N85" s="35">
        <v>1189522.09</v>
      </c>
      <c r="O85" s="37">
        <f t="shared" si="7"/>
        <v>82168866.38</v>
      </c>
      <c r="P85" s="38">
        <f t="shared" si="8"/>
        <v>98002350.59</v>
      </c>
    </row>
    <row r="86" spans="1:16" ht="12.75" customHeight="1">
      <c r="A86" s="32" t="s">
        <v>37</v>
      </c>
      <c r="B86" s="33" t="s">
        <v>112</v>
      </c>
      <c r="C86" s="34" t="s">
        <v>190</v>
      </c>
      <c r="D86" s="35">
        <v>4223270.92</v>
      </c>
      <c r="E86" s="35">
        <v>3171733.52</v>
      </c>
      <c r="F86" s="35">
        <v>50181</v>
      </c>
      <c r="G86" s="35">
        <v>1228.74</v>
      </c>
      <c r="H86" s="35">
        <v>15061.73</v>
      </c>
      <c r="I86" s="35">
        <v>294659.99</v>
      </c>
      <c r="J86" s="35">
        <v>758771.38</v>
      </c>
      <c r="K86" s="36">
        <f t="shared" si="6"/>
        <v>8514907.280000001</v>
      </c>
      <c r="L86" s="35">
        <v>38653390.31</v>
      </c>
      <c r="M86" s="35">
        <v>4090445.04</v>
      </c>
      <c r="N86" s="35">
        <v>205272.76</v>
      </c>
      <c r="O86" s="37">
        <f t="shared" si="7"/>
        <v>42949108.11</v>
      </c>
      <c r="P86" s="38">
        <f t="shared" si="8"/>
        <v>51464015.39</v>
      </c>
    </row>
    <row r="87" spans="1:16" ht="12.75" customHeight="1">
      <c r="A87" s="32" t="s">
        <v>38</v>
      </c>
      <c r="B87" s="33" t="s">
        <v>89</v>
      </c>
      <c r="C87" s="34" t="s">
        <v>253</v>
      </c>
      <c r="D87" s="35">
        <v>737206.08</v>
      </c>
      <c r="E87" s="35">
        <v>0</v>
      </c>
      <c r="F87" s="35">
        <v>19163</v>
      </c>
      <c r="G87" s="35">
        <v>490.19</v>
      </c>
      <c r="H87" s="35">
        <v>7073.85</v>
      </c>
      <c r="I87" s="35">
        <v>0</v>
      </c>
      <c r="J87" s="35">
        <v>0</v>
      </c>
      <c r="K87" s="36">
        <f t="shared" si="6"/>
        <v>763933.1199999999</v>
      </c>
      <c r="L87" s="35">
        <v>18163770.8</v>
      </c>
      <c r="M87" s="35">
        <v>1949529.35</v>
      </c>
      <c r="N87" s="35">
        <v>98453.06</v>
      </c>
      <c r="O87" s="37">
        <f t="shared" si="7"/>
        <v>20211753.21</v>
      </c>
      <c r="P87" s="38">
        <f t="shared" si="8"/>
        <v>20975686.330000002</v>
      </c>
    </row>
    <row r="88" spans="1:16" ht="12.75" customHeight="1">
      <c r="A88" s="32" t="s">
        <v>38</v>
      </c>
      <c r="B88" s="33" t="s">
        <v>113</v>
      </c>
      <c r="C88" s="34" t="s">
        <v>254</v>
      </c>
      <c r="D88" s="35">
        <v>3268183.32</v>
      </c>
      <c r="E88" s="35">
        <v>0</v>
      </c>
      <c r="F88" s="35">
        <v>36444.15</v>
      </c>
      <c r="G88" s="35">
        <v>932.24</v>
      </c>
      <c r="H88" s="35">
        <v>13453.03</v>
      </c>
      <c r="I88" s="35">
        <v>0</v>
      </c>
      <c r="J88" s="35">
        <v>0</v>
      </c>
      <c r="K88" s="36">
        <f t="shared" si="6"/>
        <v>3319012.7399999998</v>
      </c>
      <c r="L88" s="35">
        <v>38811909.61</v>
      </c>
      <c r="M88" s="35">
        <v>3639057.56</v>
      </c>
      <c r="N88" s="35">
        <v>183730.06</v>
      </c>
      <c r="O88" s="37">
        <f t="shared" si="7"/>
        <v>42634697.23</v>
      </c>
      <c r="P88" s="38">
        <f t="shared" si="8"/>
        <v>45953709.97</v>
      </c>
    </row>
    <row r="89" spans="1:16" ht="12.75" customHeight="1">
      <c r="A89" s="32" t="s">
        <v>38</v>
      </c>
      <c r="B89" s="33" t="s">
        <v>110</v>
      </c>
      <c r="C89" s="34" t="s">
        <v>255</v>
      </c>
      <c r="D89" s="35">
        <v>5335417.34</v>
      </c>
      <c r="E89" s="35">
        <v>0</v>
      </c>
      <c r="F89" s="35">
        <v>48192.23</v>
      </c>
      <c r="G89" s="35">
        <v>1232.76</v>
      </c>
      <c r="H89" s="35">
        <v>17789.73</v>
      </c>
      <c r="I89" s="35">
        <v>0</v>
      </c>
      <c r="J89" s="35">
        <v>0</v>
      </c>
      <c r="K89" s="36">
        <f t="shared" si="6"/>
        <v>5402632.0600000005</v>
      </c>
      <c r="L89" s="35">
        <v>62023416.48</v>
      </c>
      <c r="M89" s="35">
        <v>5034000.92</v>
      </c>
      <c r="N89" s="35">
        <v>257412.02</v>
      </c>
      <c r="O89" s="37">
        <f t="shared" si="7"/>
        <v>67314829.42</v>
      </c>
      <c r="P89" s="38">
        <f t="shared" si="8"/>
        <v>72717461.48</v>
      </c>
    </row>
    <row r="90" spans="1:16" ht="12.75" customHeight="1">
      <c r="A90" s="32" t="s">
        <v>114</v>
      </c>
      <c r="B90" s="33" t="s">
        <v>115</v>
      </c>
      <c r="C90" s="34" t="s">
        <v>256</v>
      </c>
      <c r="D90" s="35">
        <v>5696588.96</v>
      </c>
      <c r="E90" s="35">
        <v>3932338.3</v>
      </c>
      <c r="F90" s="35">
        <v>56337.18</v>
      </c>
      <c r="G90" s="35">
        <v>1613.36</v>
      </c>
      <c r="H90" s="35">
        <v>16497.68</v>
      </c>
      <c r="I90" s="35">
        <v>298773.24</v>
      </c>
      <c r="J90" s="35">
        <v>677371.85</v>
      </c>
      <c r="K90" s="36">
        <f t="shared" si="6"/>
        <v>10679520.569999998</v>
      </c>
      <c r="L90" s="35">
        <v>44002084.55</v>
      </c>
      <c r="M90" s="35">
        <v>5445928.18</v>
      </c>
      <c r="N90" s="35">
        <v>272457.47</v>
      </c>
      <c r="O90" s="37">
        <f t="shared" si="7"/>
        <v>49720470.199999996</v>
      </c>
      <c r="P90" s="38">
        <f t="shared" si="8"/>
        <v>60399990.769999996</v>
      </c>
    </row>
    <row r="91" spans="1:16" ht="12.75" customHeight="1">
      <c r="A91" s="32" t="s">
        <v>39</v>
      </c>
      <c r="B91" s="33" t="s">
        <v>116</v>
      </c>
      <c r="C91" s="34" t="s">
        <v>191</v>
      </c>
      <c r="D91" s="35">
        <v>1428041.5</v>
      </c>
      <c r="E91" s="35">
        <v>1131438.4</v>
      </c>
      <c r="F91" s="35">
        <v>17900.84</v>
      </c>
      <c r="G91" s="35">
        <v>438.32</v>
      </c>
      <c r="H91" s="35">
        <v>5372.9</v>
      </c>
      <c r="I91" s="35">
        <v>96654.29</v>
      </c>
      <c r="J91" s="35">
        <v>270673.14</v>
      </c>
      <c r="K91" s="36">
        <f t="shared" si="6"/>
        <v>2950519.3899999997</v>
      </c>
      <c r="L91" s="35">
        <v>12123859.04</v>
      </c>
      <c r="M91" s="35">
        <v>2386131.99</v>
      </c>
      <c r="N91" s="35">
        <v>117003.36</v>
      </c>
      <c r="O91" s="37">
        <f t="shared" si="7"/>
        <v>14626994.389999999</v>
      </c>
      <c r="P91" s="38">
        <f t="shared" si="8"/>
        <v>17577513.779999997</v>
      </c>
    </row>
    <row r="92" spans="1:16" ht="12.75" customHeight="1">
      <c r="A92" s="32" t="s">
        <v>40</v>
      </c>
      <c r="B92" s="33" t="s">
        <v>11</v>
      </c>
      <c r="C92" s="34" t="s">
        <v>336</v>
      </c>
      <c r="D92" s="35">
        <v>1436697.28</v>
      </c>
      <c r="E92" s="35">
        <v>1480237.26</v>
      </c>
      <c r="F92" s="35">
        <v>21341.39</v>
      </c>
      <c r="G92" s="35">
        <v>518.44</v>
      </c>
      <c r="H92" s="35">
        <v>7230.05</v>
      </c>
      <c r="I92" s="35">
        <v>67894.51</v>
      </c>
      <c r="J92" s="35">
        <v>241504.72</v>
      </c>
      <c r="K92" s="36">
        <f t="shared" si="6"/>
        <v>3255423.65</v>
      </c>
      <c r="L92" s="35">
        <v>17422899.64</v>
      </c>
      <c r="M92" s="35">
        <v>0</v>
      </c>
      <c r="N92" s="35">
        <v>0</v>
      </c>
      <c r="O92" s="37">
        <f t="shared" si="7"/>
        <v>17422899.64</v>
      </c>
      <c r="P92" s="38">
        <f t="shared" si="8"/>
        <v>20678323.29</v>
      </c>
    </row>
    <row r="93" spans="1:16" ht="12.75" customHeight="1">
      <c r="A93" s="32" t="s">
        <v>40</v>
      </c>
      <c r="B93" s="33" t="s">
        <v>110</v>
      </c>
      <c r="C93" s="34" t="s">
        <v>257</v>
      </c>
      <c r="D93" s="35">
        <v>2633631.24</v>
      </c>
      <c r="E93" s="35">
        <v>2682178.21</v>
      </c>
      <c r="F93" s="35">
        <v>38670.43</v>
      </c>
      <c r="G93" s="35">
        <v>939.41</v>
      </c>
      <c r="H93" s="35">
        <v>13100.79</v>
      </c>
      <c r="I93" s="35">
        <v>155592.04</v>
      </c>
      <c r="J93" s="35">
        <v>437604.65</v>
      </c>
      <c r="K93" s="36">
        <f t="shared" si="6"/>
        <v>5961716.7700000005</v>
      </c>
      <c r="L93" s="35">
        <v>26905587.99</v>
      </c>
      <c r="M93" s="35">
        <v>466191.09</v>
      </c>
      <c r="N93" s="35">
        <v>102811.47</v>
      </c>
      <c r="O93" s="37">
        <f t="shared" si="7"/>
        <v>27474590.549999997</v>
      </c>
      <c r="P93" s="38">
        <f t="shared" si="8"/>
        <v>33436307.319999997</v>
      </c>
    </row>
    <row r="94" spans="1:16" ht="12.75" customHeight="1">
      <c r="A94" s="32" t="s">
        <v>40</v>
      </c>
      <c r="B94" s="33" t="s">
        <v>117</v>
      </c>
      <c r="C94" s="34" t="s">
        <v>192</v>
      </c>
      <c r="D94" s="35">
        <v>20239596.86</v>
      </c>
      <c r="E94" s="35">
        <v>13297665.65</v>
      </c>
      <c r="F94" s="35">
        <v>191719.7</v>
      </c>
      <c r="G94" s="35">
        <v>4657.4</v>
      </c>
      <c r="H94" s="35">
        <v>64950.93</v>
      </c>
      <c r="I94" s="35">
        <v>1065685.81</v>
      </c>
      <c r="J94" s="35">
        <v>2169550.2</v>
      </c>
      <c r="K94" s="36">
        <f t="shared" si="6"/>
        <v>37033826.550000004</v>
      </c>
      <c r="L94" s="35">
        <v>337323772.3</v>
      </c>
      <c r="M94" s="35">
        <v>18234063</v>
      </c>
      <c r="N94" s="35">
        <v>1395667.62</v>
      </c>
      <c r="O94" s="37">
        <f t="shared" si="7"/>
        <v>356953502.92</v>
      </c>
      <c r="P94" s="38">
        <f t="shared" si="8"/>
        <v>393987329.47</v>
      </c>
    </row>
    <row r="95" spans="1:16" ht="12.75" customHeight="1">
      <c r="A95" s="32" t="s">
        <v>41</v>
      </c>
      <c r="B95" s="33" t="s">
        <v>118</v>
      </c>
      <c r="C95" s="34" t="s">
        <v>193</v>
      </c>
      <c r="D95" s="35">
        <v>1384887.95</v>
      </c>
      <c r="E95" s="35">
        <v>878611.95</v>
      </c>
      <c r="F95" s="35">
        <v>13900.8</v>
      </c>
      <c r="G95" s="35">
        <v>340.38</v>
      </c>
      <c r="H95" s="35">
        <v>4172.3</v>
      </c>
      <c r="I95" s="35">
        <v>89262.96</v>
      </c>
      <c r="J95" s="35">
        <v>210189.66</v>
      </c>
      <c r="K95" s="36">
        <f t="shared" si="6"/>
        <v>2581365.9999999995</v>
      </c>
      <c r="L95" s="35">
        <v>7374330.81</v>
      </c>
      <c r="M95" s="35">
        <v>876864</v>
      </c>
      <c r="N95" s="35">
        <v>44679.68</v>
      </c>
      <c r="O95" s="37">
        <f t="shared" si="7"/>
        <v>8295874.489999999</v>
      </c>
      <c r="P95" s="38">
        <f t="shared" si="8"/>
        <v>10877240.489999998</v>
      </c>
    </row>
    <row r="96" spans="1:16" ht="12.75" customHeight="1">
      <c r="A96" s="32" t="s">
        <v>42</v>
      </c>
      <c r="B96" s="33" t="s">
        <v>97</v>
      </c>
      <c r="C96" s="34" t="s">
        <v>258</v>
      </c>
      <c r="D96" s="35">
        <v>2652589.72</v>
      </c>
      <c r="E96" s="35">
        <v>2586392.06</v>
      </c>
      <c r="F96" s="35">
        <v>34367.48</v>
      </c>
      <c r="G96" s="35">
        <v>1069.68</v>
      </c>
      <c r="H96" s="35">
        <v>10266.48</v>
      </c>
      <c r="I96" s="35">
        <v>224866.66</v>
      </c>
      <c r="J96" s="35">
        <v>386666.87</v>
      </c>
      <c r="K96" s="36">
        <f t="shared" si="6"/>
        <v>5896218.950000001</v>
      </c>
      <c r="L96" s="35">
        <v>22067543.85</v>
      </c>
      <c r="M96" s="35">
        <v>2383348.44</v>
      </c>
      <c r="N96" s="35">
        <v>119284.95</v>
      </c>
      <c r="O96" s="37">
        <f t="shared" si="7"/>
        <v>24570177.240000002</v>
      </c>
      <c r="P96" s="38">
        <f t="shared" si="8"/>
        <v>30466396.190000005</v>
      </c>
    </row>
    <row r="97" spans="1:16" ht="12.75" customHeight="1">
      <c r="A97" s="32" t="s">
        <v>42</v>
      </c>
      <c r="B97" s="33" t="s">
        <v>100</v>
      </c>
      <c r="C97" s="34" t="s">
        <v>194</v>
      </c>
      <c r="D97" s="35">
        <v>4640506.89</v>
      </c>
      <c r="E97" s="35">
        <v>3268287.75</v>
      </c>
      <c r="F97" s="35">
        <v>43428.38</v>
      </c>
      <c r="G97" s="35">
        <v>1351.69</v>
      </c>
      <c r="H97" s="35">
        <v>12973.22</v>
      </c>
      <c r="I97" s="35">
        <v>261026.24</v>
      </c>
      <c r="J97" s="35">
        <v>488610.61</v>
      </c>
      <c r="K97" s="36">
        <f t="shared" si="6"/>
        <v>8716184.78</v>
      </c>
      <c r="L97" s="35">
        <v>33728374.86</v>
      </c>
      <c r="M97" s="35">
        <v>3688205.28</v>
      </c>
      <c r="N97" s="35">
        <v>183602.09</v>
      </c>
      <c r="O97" s="37">
        <f t="shared" si="7"/>
        <v>37600182.23</v>
      </c>
      <c r="P97" s="38">
        <f t="shared" si="8"/>
        <v>46316367.01</v>
      </c>
    </row>
    <row r="98" spans="1:16" ht="12.75" customHeight="1">
      <c r="A98" s="32" t="s">
        <v>43</v>
      </c>
      <c r="B98" s="33" t="s">
        <v>119</v>
      </c>
      <c r="C98" s="34" t="s">
        <v>195</v>
      </c>
      <c r="D98" s="35">
        <v>1170069.14</v>
      </c>
      <c r="E98" s="35">
        <v>810866.28</v>
      </c>
      <c r="F98" s="35">
        <v>11099.73</v>
      </c>
      <c r="G98" s="35">
        <v>280.51</v>
      </c>
      <c r="H98" s="35">
        <v>3443.25</v>
      </c>
      <c r="I98" s="35">
        <v>91035.69</v>
      </c>
      <c r="J98" s="35">
        <v>179829.94</v>
      </c>
      <c r="K98" s="36">
        <f t="shared" si="6"/>
        <v>2266624.54</v>
      </c>
      <c r="L98" s="35">
        <v>6661412.1</v>
      </c>
      <c r="M98" s="35">
        <v>1019891.36</v>
      </c>
      <c r="N98" s="35">
        <v>50825.28</v>
      </c>
      <c r="O98" s="37">
        <f t="shared" si="7"/>
        <v>7732128.739999999</v>
      </c>
      <c r="P98" s="38">
        <f t="shared" si="8"/>
        <v>9998753.28</v>
      </c>
    </row>
    <row r="99" spans="1:16" ht="12.75" customHeight="1">
      <c r="A99" s="32" t="s">
        <v>44</v>
      </c>
      <c r="B99" s="33" t="s">
        <v>120</v>
      </c>
      <c r="C99" s="34" t="s">
        <v>259</v>
      </c>
      <c r="D99" s="35">
        <v>1344312.28</v>
      </c>
      <c r="E99" s="35">
        <v>1584678.27</v>
      </c>
      <c r="F99" s="35">
        <v>23073.3</v>
      </c>
      <c r="G99" s="35">
        <v>463.49</v>
      </c>
      <c r="H99" s="35">
        <v>7637.47</v>
      </c>
      <c r="I99" s="35">
        <v>172184.68</v>
      </c>
      <c r="J99" s="35">
        <v>399854</v>
      </c>
      <c r="K99" s="36">
        <f t="shared" si="6"/>
        <v>3532203.49</v>
      </c>
      <c r="L99" s="35">
        <v>17952720.32</v>
      </c>
      <c r="M99" s="35">
        <v>2006428.55</v>
      </c>
      <c r="N99" s="35">
        <v>171632.67</v>
      </c>
      <c r="O99" s="37">
        <f t="shared" si="7"/>
        <v>20130781.54</v>
      </c>
      <c r="P99" s="38">
        <f t="shared" si="8"/>
        <v>23662985.03</v>
      </c>
    </row>
    <row r="100" spans="1:16" ht="12.75" customHeight="1">
      <c r="A100" s="32" t="s">
        <v>44</v>
      </c>
      <c r="B100" s="33" t="s">
        <v>121</v>
      </c>
      <c r="C100" s="34" t="s">
        <v>196</v>
      </c>
      <c r="D100" s="35">
        <v>3343605.2</v>
      </c>
      <c r="E100" s="35">
        <v>1619666.21</v>
      </c>
      <c r="F100" s="35">
        <v>23582.74</v>
      </c>
      <c r="G100" s="35">
        <v>473.73</v>
      </c>
      <c r="H100" s="35">
        <v>7806.09</v>
      </c>
      <c r="I100" s="35">
        <v>171904.6</v>
      </c>
      <c r="J100" s="35">
        <v>408682.34</v>
      </c>
      <c r="K100" s="36">
        <f t="shared" si="6"/>
        <v>5575720.91</v>
      </c>
      <c r="L100" s="35">
        <v>15332613.14</v>
      </c>
      <c r="M100" s="35">
        <v>1926636.2</v>
      </c>
      <c r="N100" s="35">
        <v>603165.29</v>
      </c>
      <c r="O100" s="37">
        <f t="shared" si="7"/>
        <v>17862414.630000003</v>
      </c>
      <c r="P100" s="38">
        <f t="shared" si="8"/>
        <v>23438135.540000003</v>
      </c>
    </row>
    <row r="101" spans="1:16" ht="12.75" customHeight="1">
      <c r="A101" s="32" t="s">
        <v>45</v>
      </c>
      <c r="B101" s="33" t="s">
        <v>122</v>
      </c>
      <c r="C101" s="34" t="s">
        <v>260</v>
      </c>
      <c r="D101" s="35">
        <v>1733629.54</v>
      </c>
      <c r="E101" s="35">
        <v>1844086.84</v>
      </c>
      <c r="F101" s="35">
        <v>24789.35</v>
      </c>
      <c r="G101" s="35">
        <v>665.53</v>
      </c>
      <c r="H101" s="35">
        <v>7967.21</v>
      </c>
      <c r="I101" s="35">
        <v>158111.11</v>
      </c>
      <c r="J101" s="35">
        <v>282342.95</v>
      </c>
      <c r="K101" s="36">
        <f>SUM(D101:J101)</f>
        <v>4051592.53</v>
      </c>
      <c r="L101" s="35">
        <v>16436856.81</v>
      </c>
      <c r="M101" s="35">
        <v>1915857.71</v>
      </c>
      <c r="N101" s="35">
        <v>95120.97</v>
      </c>
      <c r="O101" s="37">
        <f>+N101+M101+L101</f>
        <v>18447835.490000002</v>
      </c>
      <c r="P101" s="38">
        <f>+O101+K101</f>
        <v>22499428.020000003</v>
      </c>
    </row>
    <row r="102" spans="1:16" ht="12.75">
      <c r="A102" s="32" t="s">
        <v>45</v>
      </c>
      <c r="B102" s="33" t="s">
        <v>123</v>
      </c>
      <c r="C102" s="34" t="s">
        <v>337</v>
      </c>
      <c r="D102" s="35">
        <v>27846374.79</v>
      </c>
      <c r="E102" s="35">
        <v>17164549.76</v>
      </c>
      <c r="F102" s="35">
        <v>230736.44</v>
      </c>
      <c r="G102" s="35">
        <v>6194.64</v>
      </c>
      <c r="H102" s="35">
        <v>74157.86</v>
      </c>
      <c r="I102" s="35">
        <v>1482323.55</v>
      </c>
      <c r="J102" s="35">
        <v>2628015.95</v>
      </c>
      <c r="K102" s="36">
        <f>SUM(D102:J102)</f>
        <v>49432352.989999995</v>
      </c>
      <c r="L102" s="35">
        <v>357684559.15</v>
      </c>
      <c r="M102" s="35">
        <v>30427162.12</v>
      </c>
      <c r="N102" s="35">
        <v>5138901.58</v>
      </c>
      <c r="O102" s="37">
        <f>+N102+M102+L102</f>
        <v>393250622.84999996</v>
      </c>
      <c r="P102" s="38">
        <f>+O102+K102</f>
        <v>442682975.84</v>
      </c>
    </row>
    <row r="103" spans="1:16" ht="12.75">
      <c r="A103" s="32" t="s">
        <v>46</v>
      </c>
      <c r="B103" s="33" t="s">
        <v>124</v>
      </c>
      <c r="C103" s="34" t="s">
        <v>197</v>
      </c>
      <c r="D103" s="35">
        <v>10229891.09</v>
      </c>
      <c r="E103" s="35">
        <v>6584333.64</v>
      </c>
      <c r="F103" s="35">
        <v>104172.82</v>
      </c>
      <c r="G103" s="35">
        <v>2550.8</v>
      </c>
      <c r="H103" s="35">
        <v>31267.28</v>
      </c>
      <c r="I103" s="35">
        <v>570446.9</v>
      </c>
      <c r="J103" s="35">
        <v>1575165.1</v>
      </c>
      <c r="K103" s="36">
        <f>SUM(D103:J103)</f>
        <v>19097827.630000003</v>
      </c>
      <c r="L103" s="35">
        <v>76686700.3</v>
      </c>
      <c r="M103" s="35">
        <v>8038107.12</v>
      </c>
      <c r="N103" s="35">
        <v>1922899.6</v>
      </c>
      <c r="O103" s="37">
        <f>+N103+M103+L103</f>
        <v>86647707.02</v>
      </c>
      <c r="P103" s="38">
        <f>+O103+K103</f>
        <v>105745534.65</v>
      </c>
    </row>
    <row r="104" spans="1:16" ht="12.75">
      <c r="A104" s="32" t="s">
        <v>47</v>
      </c>
      <c r="B104" s="33" t="s">
        <v>125</v>
      </c>
      <c r="C104" s="34" t="s">
        <v>198</v>
      </c>
      <c r="D104" s="35">
        <v>1647626.64</v>
      </c>
      <c r="E104" s="35">
        <v>1324599.41</v>
      </c>
      <c r="F104" s="35">
        <v>20956.91</v>
      </c>
      <c r="G104" s="35">
        <v>513.16</v>
      </c>
      <c r="H104" s="35">
        <v>6290.18</v>
      </c>
      <c r="I104" s="35">
        <v>137587.14</v>
      </c>
      <c r="J104" s="35">
        <v>316882.9</v>
      </c>
      <c r="K104" s="36">
        <f>SUM(D104:J104)</f>
        <v>3454456.3400000003</v>
      </c>
      <c r="L104" s="35">
        <v>14511947.37</v>
      </c>
      <c r="M104" s="35">
        <v>1891572.82</v>
      </c>
      <c r="N104" s="35">
        <v>94073.67</v>
      </c>
      <c r="O104" s="37">
        <f>+N104+M104+L104</f>
        <v>16497593.86</v>
      </c>
      <c r="P104" s="38">
        <f>+O104+K104</f>
        <v>19952050.2</v>
      </c>
    </row>
    <row r="105" spans="1:16" ht="12.75">
      <c r="A105" s="32" t="s">
        <v>48</v>
      </c>
      <c r="B105" s="33" t="s">
        <v>126</v>
      </c>
      <c r="C105" s="34" t="s">
        <v>199</v>
      </c>
      <c r="D105" s="35">
        <v>22653151.62</v>
      </c>
      <c r="E105" s="35">
        <v>15201145.59</v>
      </c>
      <c r="F105" s="35">
        <v>208084.4</v>
      </c>
      <c r="G105" s="35">
        <v>5258.72</v>
      </c>
      <c r="H105" s="35">
        <v>64549.94</v>
      </c>
      <c r="I105" s="35">
        <v>1227271.3</v>
      </c>
      <c r="J105" s="35">
        <v>3371235.35</v>
      </c>
      <c r="K105" s="36">
        <f>SUM(D105:J105)</f>
        <v>42730696.919999994</v>
      </c>
      <c r="L105" s="35">
        <v>274648017.35</v>
      </c>
      <c r="M105" s="35">
        <v>21865506.83</v>
      </c>
      <c r="N105" s="35">
        <v>1089409.09</v>
      </c>
      <c r="O105" s="37">
        <f>+N105+M105+L105</f>
        <v>297602933.27000004</v>
      </c>
      <c r="P105" s="38">
        <f>+O105+K105</f>
        <v>340333630.19000006</v>
      </c>
    </row>
    <row r="106" spans="5:16" ht="12.75">
      <c r="E106" s="29"/>
      <c r="F106" s="29"/>
      <c r="G106" s="29"/>
      <c r="H106" s="29"/>
      <c r="I106" s="29"/>
      <c r="K106" s="29"/>
      <c r="P106" s="29"/>
    </row>
    <row r="107" spans="4:16" ht="12.75">
      <c r="D107" s="2"/>
      <c r="J107" s="2"/>
      <c r="K107" s="2"/>
      <c r="L107" s="2"/>
      <c r="M107" s="2"/>
      <c r="N107" s="2"/>
      <c r="O107" s="2"/>
      <c r="P107" s="2"/>
    </row>
    <row r="108" spans="4:16" ht="12.75">
      <c r="D108" s="2"/>
      <c r="J108" s="2"/>
      <c r="K108" s="2"/>
      <c r="L108" s="2"/>
      <c r="M108" s="2"/>
      <c r="N108" s="2"/>
      <c r="O108" s="2"/>
      <c r="P108" s="2"/>
    </row>
    <row r="109" spans="4:16" ht="12.75">
      <c r="D109" s="2"/>
      <c r="J109" s="2"/>
      <c r="K109" s="2"/>
      <c r="L109" s="2"/>
      <c r="M109" s="2"/>
      <c r="N109" s="2"/>
      <c r="O109" s="2"/>
      <c r="P109" s="2"/>
    </row>
    <row r="110" spans="4:16" ht="12.75">
      <c r="D110" s="2"/>
      <c r="J110" s="2"/>
      <c r="K110" s="2"/>
      <c r="L110" s="2"/>
      <c r="M110" s="2"/>
      <c r="N110" s="2"/>
      <c r="O110" s="2"/>
      <c r="P110" s="2"/>
    </row>
    <row r="111" spans="4:16" ht="12.75">
      <c r="D111" s="2"/>
      <c r="J111" s="2"/>
      <c r="K111" s="2"/>
      <c r="L111" s="2"/>
      <c r="M111" s="2"/>
      <c r="N111" s="2"/>
      <c r="O111" s="2"/>
      <c r="P111" s="2"/>
    </row>
    <row r="112" spans="4:16" ht="12.75">
      <c r="D112" s="2"/>
      <c r="J112" s="2"/>
      <c r="K112" s="2"/>
      <c r="L112" s="2"/>
      <c r="M112" s="2"/>
      <c r="N112" s="2"/>
      <c r="O112" s="2"/>
      <c r="P112" s="2"/>
    </row>
    <row r="113" spans="4:16" ht="12.75">
      <c r="D113" s="2"/>
      <c r="J113" s="2"/>
      <c r="K113" s="2"/>
      <c r="L113" s="2"/>
      <c r="M113" s="2"/>
      <c r="N113" s="2"/>
      <c r="O113" s="2"/>
      <c r="P113" s="2"/>
    </row>
    <row r="114" spans="4:16" ht="12.75">
      <c r="D114" s="2"/>
      <c r="J114" s="2"/>
      <c r="K114" s="2"/>
      <c r="L114" s="2"/>
      <c r="M114" s="2"/>
      <c r="N114" s="2"/>
      <c r="O114" s="2"/>
      <c r="P114" s="2"/>
    </row>
    <row r="115" spans="4:16" ht="12.75">
      <c r="D115" s="2"/>
      <c r="J115" s="2"/>
      <c r="K115" s="2"/>
      <c r="L115" s="2"/>
      <c r="M115" s="2"/>
      <c r="N115" s="2"/>
      <c r="O115" s="2"/>
      <c r="P115" s="2"/>
    </row>
    <row r="116" spans="4:16" ht="12.75">
      <c r="D116" s="2"/>
      <c r="J116" s="2"/>
      <c r="K116" s="2"/>
      <c r="L116" s="2"/>
      <c r="M116" s="2"/>
      <c r="N116" s="2"/>
      <c r="O116" s="2"/>
      <c r="P116" s="2"/>
    </row>
    <row r="117" spans="4:16" ht="12.75">
      <c r="D117" s="2"/>
      <c r="J117" s="2"/>
      <c r="K117" s="2"/>
      <c r="L117" s="2"/>
      <c r="M117" s="2"/>
      <c r="N117" s="2"/>
      <c r="O117" s="2"/>
      <c r="P117" s="2"/>
    </row>
    <row r="118" spans="4:16" ht="12.75">
      <c r="D118" s="2"/>
      <c r="J118" s="2"/>
      <c r="K118" s="2"/>
      <c r="L118" s="2"/>
      <c r="M118" s="2"/>
      <c r="N118" s="2"/>
      <c r="O118" s="2"/>
      <c r="P118" s="2"/>
    </row>
    <row r="119" spans="4:16" ht="12.75">
      <c r="D119" s="2"/>
      <c r="J119" s="2"/>
      <c r="K119" s="2"/>
      <c r="L119" s="2"/>
      <c r="M119" s="2"/>
      <c r="N119" s="2"/>
      <c r="O119" s="2"/>
      <c r="P119" s="2"/>
    </row>
    <row r="120" spans="4:16" ht="12.75">
      <c r="D120" s="2"/>
      <c r="J120" s="2"/>
      <c r="K120" s="2"/>
      <c r="L120" s="2"/>
      <c r="M120" s="2"/>
      <c r="N120" s="2"/>
      <c r="O120" s="2"/>
      <c r="P120" s="2"/>
    </row>
    <row r="121" spans="4:16" ht="12.75">
      <c r="D121" s="2"/>
      <c r="J121" s="2"/>
      <c r="K121" s="2"/>
      <c r="L121" s="2"/>
      <c r="M121" s="2"/>
      <c r="N121" s="2"/>
      <c r="O121" s="2"/>
      <c r="P121" s="2"/>
    </row>
    <row r="122" spans="4:16" ht="12.75">
      <c r="D122" s="2"/>
      <c r="J122" s="2"/>
      <c r="K122" s="2"/>
      <c r="L122" s="2"/>
      <c r="M122" s="2"/>
      <c r="N122" s="2"/>
      <c r="O122" s="2"/>
      <c r="P122" s="2"/>
    </row>
    <row r="123" spans="4:16" ht="12.75">
      <c r="D123" s="2"/>
      <c r="J123" s="2"/>
      <c r="K123" s="2"/>
      <c r="L123" s="2"/>
      <c r="M123" s="2"/>
      <c r="N123" s="2"/>
      <c r="O123" s="2"/>
      <c r="P123" s="2"/>
    </row>
    <row r="124" spans="4:16" ht="12.75">
      <c r="D124" s="2"/>
      <c r="J124" s="2"/>
      <c r="K124" s="2"/>
      <c r="L124" s="2"/>
      <c r="M124" s="2"/>
      <c r="N124" s="2"/>
      <c r="O124" s="2"/>
      <c r="P124" s="2"/>
    </row>
    <row r="125" spans="4:16" ht="12.75">
      <c r="D125" s="2"/>
      <c r="J125" s="2"/>
      <c r="K125" s="2"/>
      <c r="L125" s="2"/>
      <c r="M125" s="2"/>
      <c r="N125" s="2"/>
      <c r="O125" s="2"/>
      <c r="P125" s="2"/>
    </row>
    <row r="126" spans="4:16" ht="12.75">
      <c r="D126" s="2"/>
      <c r="J126" s="2"/>
      <c r="K126" s="2"/>
      <c r="L126" s="2"/>
      <c r="M126" s="2"/>
      <c r="N126" s="2"/>
      <c r="O126" s="2"/>
      <c r="P126" s="2"/>
    </row>
    <row r="127" spans="4:16" ht="12.75">
      <c r="D127" s="2"/>
      <c r="J127" s="2"/>
      <c r="K127" s="2"/>
      <c r="L127" s="2"/>
      <c r="M127" s="2"/>
      <c r="N127" s="2"/>
      <c r="O127" s="2"/>
      <c r="P127" s="2"/>
    </row>
    <row r="128" spans="4:16" ht="12.75">
      <c r="D128" s="2"/>
      <c r="J128" s="2"/>
      <c r="K128" s="2"/>
      <c r="L128" s="2"/>
      <c r="M128" s="2"/>
      <c r="N128" s="2"/>
      <c r="O128" s="2"/>
      <c r="P128" s="2"/>
    </row>
    <row r="129" spans="4:16" ht="12.75">
      <c r="D129" s="2"/>
      <c r="J129" s="2"/>
      <c r="K129" s="2"/>
      <c r="L129" s="2"/>
      <c r="M129" s="2"/>
      <c r="N129" s="2"/>
      <c r="O129" s="2"/>
      <c r="P129" s="2"/>
    </row>
    <row r="130" spans="4:16" ht="12.75">
      <c r="D130" s="2"/>
      <c r="J130" s="2"/>
      <c r="K130" s="2"/>
      <c r="L130" s="2"/>
      <c r="M130" s="2"/>
      <c r="N130" s="2"/>
      <c r="O130" s="2"/>
      <c r="P130" s="2"/>
    </row>
    <row r="131" spans="4:16" ht="12.75">
      <c r="D131" s="2"/>
      <c r="J131" s="2"/>
      <c r="K131" s="2"/>
      <c r="L131" s="2"/>
      <c r="M131" s="2"/>
      <c r="N131" s="2"/>
      <c r="O131" s="2"/>
      <c r="P131" s="2"/>
    </row>
    <row r="132" spans="4:16" ht="12.75">
      <c r="D132" s="2"/>
      <c r="J132" s="2"/>
      <c r="K132" s="2"/>
      <c r="L132" s="2"/>
      <c r="M132" s="2"/>
      <c r="N132" s="2"/>
      <c r="O132" s="2"/>
      <c r="P132" s="2"/>
    </row>
    <row r="133" spans="4:16" ht="12.75">
      <c r="D133" s="2"/>
      <c r="J133" s="2"/>
      <c r="K133" s="2"/>
      <c r="L133" s="2"/>
      <c r="M133" s="2"/>
      <c r="N133" s="2"/>
      <c r="O133" s="2"/>
      <c r="P133" s="2"/>
    </row>
    <row r="134" spans="4:16" ht="12.75">
      <c r="D134" s="2"/>
      <c r="J134" s="2"/>
      <c r="K134" s="2"/>
      <c r="L134" s="2"/>
      <c r="M134" s="2"/>
      <c r="N134" s="2"/>
      <c r="O134" s="2"/>
      <c r="P134" s="2"/>
    </row>
    <row r="135" spans="4:16" ht="12.75">
      <c r="D135" s="2"/>
      <c r="J135" s="2"/>
      <c r="K135" s="2"/>
      <c r="L135" s="2"/>
      <c r="M135" s="2"/>
      <c r="N135" s="2"/>
      <c r="O135" s="2"/>
      <c r="P135" s="2"/>
    </row>
    <row r="136" spans="4:16" ht="12.75">
      <c r="D136" s="2"/>
      <c r="J136" s="2"/>
      <c r="K136" s="2"/>
      <c r="L136" s="2"/>
      <c r="M136" s="2"/>
      <c r="N136" s="2"/>
      <c r="O136" s="2"/>
      <c r="P136" s="2"/>
    </row>
    <row r="137" spans="4:16" ht="12.75">
      <c r="D137" s="2"/>
      <c r="J137" s="2"/>
      <c r="K137" s="2"/>
      <c r="L137" s="2"/>
      <c r="M137" s="2"/>
      <c r="N137" s="2"/>
      <c r="O137" s="2"/>
      <c r="P137" s="2"/>
    </row>
    <row r="138" spans="4:16" ht="12.75">
      <c r="D138" s="2"/>
      <c r="J138" s="2"/>
      <c r="K138" s="2"/>
      <c r="L138" s="2"/>
      <c r="M138" s="2"/>
      <c r="N138" s="2"/>
      <c r="O138" s="2"/>
      <c r="P138" s="2"/>
    </row>
    <row r="139" spans="4:16" ht="12.75">
      <c r="D139" s="2"/>
      <c r="J139" s="2"/>
      <c r="K139" s="2"/>
      <c r="L139" s="2"/>
      <c r="M139" s="2"/>
      <c r="N139" s="2"/>
      <c r="O139" s="2"/>
      <c r="P139" s="2"/>
    </row>
    <row r="140" spans="4:16" ht="12.75">
      <c r="D140" s="2"/>
      <c r="J140" s="2"/>
      <c r="K140" s="2"/>
      <c r="L140" s="2"/>
      <c r="M140" s="2"/>
      <c r="N140" s="2"/>
      <c r="O140" s="2"/>
      <c r="P140" s="2"/>
    </row>
    <row r="141" spans="4:16" ht="12.75">
      <c r="D141" s="2"/>
      <c r="J141" s="2"/>
      <c r="K141" s="2"/>
      <c r="L141" s="2"/>
      <c r="M141" s="2"/>
      <c r="N141" s="2"/>
      <c r="O141" s="2"/>
      <c r="P141" s="2"/>
    </row>
    <row r="142" spans="4:16" ht="12.75">
      <c r="D142" s="2"/>
      <c r="J142" s="2"/>
      <c r="K142" s="2"/>
      <c r="L142" s="2"/>
      <c r="M142" s="2"/>
      <c r="N142" s="2"/>
      <c r="O142" s="2"/>
      <c r="P142" s="2"/>
    </row>
    <row r="143" spans="4:16" ht="12.75">
      <c r="D143" s="2"/>
      <c r="J143" s="2"/>
      <c r="K143" s="2"/>
      <c r="L143" s="2"/>
      <c r="M143" s="2"/>
      <c r="N143" s="2"/>
      <c r="O143" s="2"/>
      <c r="P143" s="2"/>
    </row>
    <row r="144" spans="4:16" ht="12.75">
      <c r="D144" s="2"/>
      <c r="J144" s="2"/>
      <c r="K144" s="2"/>
      <c r="L144" s="2"/>
      <c r="M144" s="2"/>
      <c r="N144" s="2"/>
      <c r="O144" s="2"/>
      <c r="P144" s="2"/>
    </row>
    <row r="145" spans="4:16" ht="12.75">
      <c r="D145" s="2"/>
      <c r="J145" s="2"/>
      <c r="K145" s="2"/>
      <c r="L145" s="2"/>
      <c r="M145" s="2"/>
      <c r="N145" s="2"/>
      <c r="O145" s="2"/>
      <c r="P145" s="2"/>
    </row>
    <row r="146" spans="4:16" ht="12.75">
      <c r="D146" s="2"/>
      <c r="J146" s="2"/>
      <c r="K146" s="2"/>
      <c r="L146" s="2"/>
      <c r="M146" s="2"/>
      <c r="N146" s="2"/>
      <c r="O146" s="2"/>
      <c r="P146" s="2"/>
    </row>
    <row r="147" spans="4:16" ht="12.75">
      <c r="D147" s="2"/>
      <c r="J147" s="2"/>
      <c r="K147" s="2"/>
      <c r="L147" s="2"/>
      <c r="M147" s="2"/>
      <c r="N147" s="2"/>
      <c r="O147" s="2"/>
      <c r="P147" s="2"/>
    </row>
    <row r="148" spans="4:16" ht="12.75">
      <c r="D148" s="2"/>
      <c r="J148" s="2"/>
      <c r="K148" s="2"/>
      <c r="L148" s="2"/>
      <c r="M148" s="2"/>
      <c r="N148" s="2"/>
      <c r="O148" s="2"/>
      <c r="P148" s="2"/>
    </row>
    <row r="149" spans="4:16" ht="12.75">
      <c r="D149" s="2"/>
      <c r="J149" s="2"/>
      <c r="K149" s="2"/>
      <c r="L149" s="2"/>
      <c r="M149" s="2"/>
      <c r="N149" s="2"/>
      <c r="O149" s="2"/>
      <c r="P149" s="2"/>
    </row>
    <row r="150" spans="4:16" ht="12.75">
      <c r="D150" s="2"/>
      <c r="J150" s="2"/>
      <c r="K150" s="2"/>
      <c r="L150" s="2"/>
      <c r="M150" s="2"/>
      <c r="N150" s="2"/>
      <c r="O150" s="2"/>
      <c r="P150" s="2"/>
    </row>
    <row r="151" spans="4:16" ht="12.75">
      <c r="D151" s="2"/>
      <c r="J151" s="2"/>
      <c r="K151" s="2"/>
      <c r="L151" s="2"/>
      <c r="M151" s="2"/>
      <c r="N151" s="2"/>
      <c r="O151" s="2"/>
      <c r="P151" s="2"/>
    </row>
    <row r="152" spans="4:16" ht="12.75">
      <c r="D152" s="2"/>
      <c r="J152" s="2"/>
      <c r="K152" s="2"/>
      <c r="L152" s="2"/>
      <c r="M152" s="2"/>
      <c r="N152" s="2"/>
      <c r="O152" s="2"/>
      <c r="P152" s="2"/>
    </row>
    <row r="153" spans="4:16" ht="12.75">
      <c r="D153" s="2"/>
      <c r="J153" s="2"/>
      <c r="K153" s="2"/>
      <c r="L153" s="2"/>
      <c r="M153" s="2"/>
      <c r="N153" s="2"/>
      <c r="O153" s="2"/>
      <c r="P153" s="2"/>
    </row>
    <row r="154" spans="4:16" ht="12.75">
      <c r="D154" s="2"/>
      <c r="J154" s="2"/>
      <c r="K154" s="2"/>
      <c r="L154" s="2"/>
      <c r="M154" s="2"/>
      <c r="N154" s="2"/>
      <c r="O154" s="2"/>
      <c r="P154" s="2"/>
    </row>
    <row r="155" spans="4:16" ht="12.75">
      <c r="D155" s="2"/>
      <c r="J155" s="2"/>
      <c r="K155" s="2"/>
      <c r="L155" s="2"/>
      <c r="M155" s="2"/>
      <c r="N155" s="2"/>
      <c r="O155" s="2"/>
      <c r="P155" s="2"/>
    </row>
    <row r="156" spans="4:16" ht="12.75">
      <c r="D156" s="2"/>
      <c r="J156" s="2"/>
      <c r="K156" s="2"/>
      <c r="L156" s="2"/>
      <c r="M156" s="2"/>
      <c r="N156" s="2"/>
      <c r="O156" s="2"/>
      <c r="P156" s="2"/>
    </row>
    <row r="157" spans="4:16" ht="12.75">
      <c r="D157" s="2"/>
      <c r="J157" s="2"/>
      <c r="K157" s="2"/>
      <c r="L157" s="2"/>
      <c r="M157" s="2"/>
      <c r="N157" s="2"/>
      <c r="O157" s="2"/>
      <c r="P157" s="2"/>
    </row>
    <row r="158" spans="4:16" ht="12.75">
      <c r="D158" s="2"/>
      <c r="J158" s="2"/>
      <c r="K158" s="2"/>
      <c r="L158" s="2"/>
      <c r="M158" s="2"/>
      <c r="N158" s="2"/>
      <c r="O158" s="2"/>
      <c r="P158" s="2"/>
    </row>
    <row r="159" spans="4:16" ht="12.75">
      <c r="D159" s="2"/>
      <c r="J159" s="2"/>
      <c r="K159" s="2"/>
      <c r="L159" s="2"/>
      <c r="M159" s="2"/>
      <c r="N159" s="2"/>
      <c r="O159" s="2"/>
      <c r="P159" s="2"/>
    </row>
    <row r="160" spans="4:16" ht="12.75">
      <c r="D160" s="2"/>
      <c r="J160" s="2"/>
      <c r="K160" s="2"/>
      <c r="L160" s="2"/>
      <c r="M160" s="2"/>
      <c r="N160" s="2"/>
      <c r="O160" s="2"/>
      <c r="P160" s="2"/>
    </row>
    <row r="161" spans="4:16" ht="12.75">
      <c r="D161" s="2"/>
      <c r="J161" s="2"/>
      <c r="K161" s="2"/>
      <c r="L161" s="2"/>
      <c r="M161" s="2"/>
      <c r="N161" s="2"/>
      <c r="O161" s="2"/>
      <c r="P161" s="2"/>
    </row>
    <row r="162" spans="4:16" ht="12.75">
      <c r="D162" s="2"/>
      <c r="J162" s="2"/>
      <c r="K162" s="2"/>
      <c r="L162" s="2"/>
      <c r="M162" s="2"/>
      <c r="N162" s="2"/>
      <c r="O162" s="2"/>
      <c r="P162" s="2"/>
    </row>
    <row r="163" spans="4:16" ht="12.75">
      <c r="D163" s="2"/>
      <c r="J163" s="2"/>
      <c r="K163" s="2"/>
      <c r="L163" s="2"/>
      <c r="M163" s="2"/>
      <c r="N163" s="2"/>
      <c r="O163" s="2"/>
      <c r="P163" s="2"/>
    </row>
    <row r="164" spans="6:16" ht="12.75">
      <c r="F164" s="29"/>
      <c r="G164" s="29"/>
      <c r="H164" s="29"/>
      <c r="I164" s="29"/>
      <c r="J164" s="39"/>
      <c r="K164" s="2"/>
      <c r="L164" s="2"/>
      <c r="M164" s="2"/>
      <c r="N164" s="2"/>
      <c r="O164" s="2"/>
      <c r="P164" s="2"/>
    </row>
    <row r="165" spans="6:16" ht="12.75">
      <c r="F165" s="29"/>
      <c r="G165" s="29"/>
      <c r="H165" s="29"/>
      <c r="I165" s="29"/>
      <c r="J165" s="39"/>
      <c r="K165" s="2"/>
      <c r="L165" s="2"/>
      <c r="M165" s="2"/>
      <c r="N165" s="2"/>
      <c r="O165" s="2"/>
      <c r="P165" s="2"/>
    </row>
    <row r="166" spans="6:16" ht="12.75">
      <c r="F166" s="29"/>
      <c r="G166" s="29"/>
      <c r="H166" s="29"/>
      <c r="I166" s="29"/>
      <c r="J166" s="39"/>
      <c r="K166" s="2"/>
      <c r="L166" s="2"/>
      <c r="M166" s="2"/>
      <c r="N166" s="2"/>
      <c r="O166" s="2"/>
      <c r="P166" s="2"/>
    </row>
    <row r="167" spans="6:16" ht="12.75">
      <c r="F167" s="29"/>
      <c r="G167" s="29"/>
      <c r="H167" s="29"/>
      <c r="I167" s="29"/>
      <c r="J167" s="39"/>
      <c r="K167" s="2"/>
      <c r="L167" s="2"/>
      <c r="M167" s="2"/>
      <c r="N167" s="2"/>
      <c r="O167" s="2"/>
      <c r="P167" s="2"/>
    </row>
    <row r="168" spans="6:16" ht="12.75">
      <c r="F168" s="29"/>
      <c r="G168" s="29"/>
      <c r="H168" s="29"/>
      <c r="I168" s="29"/>
      <c r="J168" s="39"/>
      <c r="K168" s="2"/>
      <c r="L168" s="2"/>
      <c r="M168" s="2"/>
      <c r="N168" s="2"/>
      <c r="O168" s="2"/>
      <c r="P168" s="2"/>
    </row>
    <row r="169" spans="6:16" ht="12.75">
      <c r="F169" s="29"/>
      <c r="G169" s="29"/>
      <c r="H169" s="29"/>
      <c r="I169" s="29"/>
      <c r="J169" s="39"/>
      <c r="K169" s="2"/>
      <c r="L169" s="2"/>
      <c r="M169" s="2"/>
      <c r="N169" s="2"/>
      <c r="O169" s="2"/>
      <c r="P169" s="2"/>
    </row>
    <row r="170" spans="6:16" ht="12.75">
      <c r="F170" s="29"/>
      <c r="G170" s="29"/>
      <c r="H170" s="29"/>
      <c r="I170" s="29"/>
      <c r="J170" s="39"/>
      <c r="K170" s="2"/>
      <c r="L170" s="2"/>
      <c r="M170" s="2"/>
      <c r="N170" s="2"/>
      <c r="O170" s="2"/>
      <c r="P170" s="2"/>
    </row>
    <row r="171" spans="6:16" ht="12.75">
      <c r="F171" s="29"/>
      <c r="G171" s="29"/>
      <c r="H171" s="29"/>
      <c r="I171" s="29"/>
      <c r="J171" s="39"/>
      <c r="K171" s="2"/>
      <c r="L171" s="2"/>
      <c r="M171" s="2"/>
      <c r="N171" s="2"/>
      <c r="O171" s="2"/>
      <c r="P171" s="2"/>
    </row>
    <row r="172" spans="6:16" ht="12.75">
      <c r="F172" s="29"/>
      <c r="G172" s="29"/>
      <c r="H172" s="29"/>
      <c r="I172" s="29"/>
      <c r="J172" s="39"/>
      <c r="K172" s="2"/>
      <c r="L172" s="2"/>
      <c r="M172" s="2"/>
      <c r="N172" s="2"/>
      <c r="O172" s="2"/>
      <c r="P172" s="2"/>
    </row>
    <row r="173" spans="6:16" ht="12.75">
      <c r="F173" s="29"/>
      <c r="G173" s="29"/>
      <c r="H173" s="29"/>
      <c r="I173" s="29"/>
      <c r="J173" s="39"/>
      <c r="K173" s="2"/>
      <c r="L173" s="2"/>
      <c r="M173" s="2"/>
      <c r="N173" s="2"/>
      <c r="O173" s="2"/>
      <c r="P173" s="2"/>
    </row>
    <row r="174" spans="6:16" ht="12.75">
      <c r="F174" s="29"/>
      <c r="G174" s="29"/>
      <c r="H174" s="29"/>
      <c r="I174" s="29"/>
      <c r="J174" s="39"/>
      <c r="K174" s="2"/>
      <c r="L174" s="2"/>
      <c r="M174" s="2"/>
      <c r="N174" s="2"/>
      <c r="O174" s="2"/>
      <c r="P174" s="2"/>
    </row>
    <row r="175" spans="6:16" ht="12.75">
      <c r="F175" s="29"/>
      <c r="G175" s="29"/>
      <c r="H175" s="29"/>
      <c r="I175" s="29"/>
      <c r="J175" s="39"/>
      <c r="K175" s="2"/>
      <c r="L175" s="2"/>
      <c r="M175" s="2"/>
      <c r="N175" s="2"/>
      <c r="O175" s="2"/>
      <c r="P175" s="2"/>
    </row>
    <row r="176" spans="6:16" ht="12.75">
      <c r="F176" s="29"/>
      <c r="G176" s="29"/>
      <c r="H176" s="29"/>
      <c r="I176" s="29"/>
      <c r="J176" s="39"/>
      <c r="K176" s="2"/>
      <c r="L176" s="2"/>
      <c r="M176" s="2"/>
      <c r="N176" s="2"/>
      <c r="O176" s="2"/>
      <c r="P176" s="2"/>
    </row>
    <row r="177" spans="6:16" ht="12.75">
      <c r="F177" s="29"/>
      <c r="G177" s="29"/>
      <c r="H177" s="29"/>
      <c r="I177" s="29"/>
      <c r="J177" s="39"/>
      <c r="K177" s="2"/>
      <c r="L177" s="2"/>
      <c r="M177" s="2"/>
      <c r="N177" s="2"/>
      <c r="O177" s="2"/>
      <c r="P177" s="2"/>
    </row>
    <row r="178" spans="6:16" ht="12.75">
      <c r="F178" s="29"/>
      <c r="G178" s="29"/>
      <c r="H178" s="29"/>
      <c r="I178" s="29"/>
      <c r="J178" s="39"/>
      <c r="K178" s="2"/>
      <c r="L178" s="2"/>
      <c r="M178" s="2"/>
      <c r="N178" s="2"/>
      <c r="O178" s="2"/>
      <c r="P178" s="2"/>
    </row>
    <row r="179" spans="6:16" ht="12.75">
      <c r="F179" s="29"/>
      <c r="G179" s="29"/>
      <c r="H179" s="29"/>
      <c r="I179" s="29"/>
      <c r="J179" s="39"/>
      <c r="K179" s="2"/>
      <c r="L179" s="2"/>
      <c r="M179" s="2"/>
      <c r="N179" s="2"/>
      <c r="O179" s="2"/>
      <c r="P179" s="2"/>
    </row>
    <row r="180" spans="6:16" ht="12.75">
      <c r="F180" s="29"/>
      <c r="G180" s="29"/>
      <c r="H180" s="29"/>
      <c r="I180" s="29"/>
      <c r="J180" s="39"/>
      <c r="K180" s="2"/>
      <c r="L180" s="2"/>
      <c r="M180" s="2"/>
      <c r="N180" s="2"/>
      <c r="O180" s="2"/>
      <c r="P180" s="2"/>
    </row>
    <row r="181" spans="6:16" ht="12.75">
      <c r="F181" s="29"/>
      <c r="G181" s="29"/>
      <c r="H181" s="29"/>
      <c r="I181" s="29"/>
      <c r="J181" s="39"/>
      <c r="K181" s="2"/>
      <c r="L181" s="2"/>
      <c r="M181" s="2"/>
      <c r="N181" s="2"/>
      <c r="O181" s="2"/>
      <c r="P181" s="2"/>
    </row>
    <row r="182" spans="6:16" ht="12.75">
      <c r="F182" s="29"/>
      <c r="G182" s="29"/>
      <c r="H182" s="29"/>
      <c r="I182" s="29"/>
      <c r="J182" s="39"/>
      <c r="K182" s="2"/>
      <c r="L182" s="2"/>
      <c r="M182" s="2"/>
      <c r="N182" s="2"/>
      <c r="O182" s="2"/>
      <c r="P182" s="2"/>
    </row>
    <row r="183" spans="6:16" ht="12.75">
      <c r="F183" s="29"/>
      <c r="G183" s="29"/>
      <c r="H183" s="29"/>
      <c r="I183" s="29"/>
      <c r="J183" s="39"/>
      <c r="K183" s="2"/>
      <c r="L183" s="2"/>
      <c r="M183" s="2"/>
      <c r="N183" s="2"/>
      <c r="O183" s="2"/>
      <c r="P183" s="2"/>
    </row>
    <row r="184" spans="6:16" ht="12.75">
      <c r="F184" s="29"/>
      <c r="G184" s="29"/>
      <c r="H184" s="29"/>
      <c r="I184" s="29"/>
      <c r="J184" s="39"/>
      <c r="K184" s="2"/>
      <c r="L184" s="2"/>
      <c r="M184" s="2"/>
      <c r="N184" s="2"/>
      <c r="O184" s="2"/>
      <c r="P184" s="2"/>
    </row>
    <row r="185" spans="6:16" ht="12.75">
      <c r="F185" s="29"/>
      <c r="G185" s="29"/>
      <c r="H185" s="29"/>
      <c r="I185" s="29"/>
      <c r="J185" s="39"/>
      <c r="K185" s="2"/>
      <c r="L185" s="2"/>
      <c r="M185" s="2"/>
      <c r="N185" s="2"/>
      <c r="O185" s="2"/>
      <c r="P185" s="2"/>
    </row>
    <row r="186" spans="6:16" ht="12.75">
      <c r="F186" s="29"/>
      <c r="G186" s="29"/>
      <c r="H186" s="29"/>
      <c r="I186" s="29"/>
      <c r="J186" s="39"/>
      <c r="K186" s="2"/>
      <c r="L186" s="2"/>
      <c r="M186" s="2"/>
      <c r="N186" s="2"/>
      <c r="O186" s="2"/>
      <c r="P186" s="2"/>
    </row>
    <row r="187" spans="6:16" ht="12.75">
      <c r="F187" s="29"/>
      <c r="G187" s="29"/>
      <c r="H187" s="29"/>
      <c r="I187" s="29"/>
      <c r="J187" s="39"/>
      <c r="K187" s="2"/>
      <c r="L187" s="2"/>
      <c r="M187" s="2"/>
      <c r="N187" s="2"/>
      <c r="O187" s="2"/>
      <c r="P187" s="2"/>
    </row>
    <row r="188" spans="6:16" ht="12.75">
      <c r="F188" s="29"/>
      <c r="G188" s="29"/>
      <c r="H188" s="29"/>
      <c r="I188" s="29"/>
      <c r="J188" s="39"/>
      <c r="K188" s="2"/>
      <c r="L188" s="2"/>
      <c r="M188" s="2"/>
      <c r="N188" s="2"/>
      <c r="O188" s="2"/>
      <c r="P188" s="2"/>
    </row>
    <row r="189" spans="6:16" ht="12.75">
      <c r="F189" s="29"/>
      <c r="G189" s="29"/>
      <c r="H189" s="29"/>
      <c r="I189" s="29"/>
      <c r="J189" s="39"/>
      <c r="K189" s="2"/>
      <c r="L189" s="2"/>
      <c r="M189" s="2"/>
      <c r="N189" s="2"/>
      <c r="O189" s="2"/>
      <c r="P189" s="2"/>
    </row>
    <row r="190" spans="6:16" ht="12.75">
      <c r="F190" s="29"/>
      <c r="G190" s="29"/>
      <c r="H190" s="29"/>
      <c r="I190" s="29"/>
      <c r="J190" s="39"/>
      <c r="K190" s="2"/>
      <c r="L190" s="2"/>
      <c r="M190" s="2"/>
      <c r="N190" s="2"/>
      <c r="O190" s="2"/>
      <c r="P190" s="2"/>
    </row>
    <row r="191" spans="6:16" ht="12.75">
      <c r="F191" s="29"/>
      <c r="G191" s="29"/>
      <c r="H191" s="29"/>
      <c r="I191" s="29"/>
      <c r="J191" s="39"/>
      <c r="K191" s="2"/>
      <c r="L191" s="2"/>
      <c r="M191" s="2"/>
      <c r="N191" s="2"/>
      <c r="O191" s="2"/>
      <c r="P191" s="2"/>
    </row>
    <row r="192" spans="6:16" ht="12.75">
      <c r="F192" s="29"/>
      <c r="G192" s="29"/>
      <c r="H192" s="29"/>
      <c r="I192" s="29"/>
      <c r="J192" s="39"/>
      <c r="K192" s="2"/>
      <c r="L192" s="2"/>
      <c r="M192" s="2"/>
      <c r="N192" s="2"/>
      <c r="O192" s="2"/>
      <c r="P192" s="2"/>
    </row>
    <row r="193" spans="6:16" ht="12.75">
      <c r="F193" s="29"/>
      <c r="G193" s="29"/>
      <c r="H193" s="29"/>
      <c r="I193" s="29"/>
      <c r="J193" s="39"/>
      <c r="K193" s="2"/>
      <c r="L193" s="2"/>
      <c r="M193" s="2"/>
      <c r="N193" s="2"/>
      <c r="O193" s="2"/>
      <c r="P193" s="2"/>
    </row>
    <row r="194" spans="6:16" ht="12.75">
      <c r="F194" s="29"/>
      <c r="G194" s="29"/>
      <c r="H194" s="29"/>
      <c r="I194" s="29"/>
      <c r="J194" s="39"/>
      <c r="K194" s="2"/>
      <c r="L194" s="2"/>
      <c r="M194" s="2"/>
      <c r="N194" s="2"/>
      <c r="O194" s="2"/>
      <c r="P194" s="2"/>
    </row>
    <row r="195" spans="6:16" ht="12.75">
      <c r="F195" s="29"/>
      <c r="G195" s="29"/>
      <c r="H195" s="29"/>
      <c r="I195" s="29"/>
      <c r="J195" s="39"/>
      <c r="K195" s="2"/>
      <c r="L195" s="2"/>
      <c r="M195" s="2"/>
      <c r="N195" s="2"/>
      <c r="O195" s="2"/>
      <c r="P195" s="2"/>
    </row>
    <row r="196" spans="6:16" ht="12.75">
      <c r="F196" s="29"/>
      <c r="G196" s="29"/>
      <c r="H196" s="29"/>
      <c r="I196" s="29"/>
      <c r="J196" s="39"/>
      <c r="K196" s="2"/>
      <c r="L196" s="2"/>
      <c r="M196" s="2"/>
      <c r="N196" s="2"/>
      <c r="O196" s="2"/>
      <c r="P196" s="2"/>
    </row>
    <row r="197" spans="6:16" ht="12.75">
      <c r="F197" s="29"/>
      <c r="G197" s="29"/>
      <c r="H197" s="29"/>
      <c r="I197" s="29"/>
      <c r="J197" s="39"/>
      <c r="K197" s="2"/>
      <c r="L197" s="2"/>
      <c r="M197" s="2"/>
      <c r="N197" s="2"/>
      <c r="O197" s="2"/>
      <c r="P197" s="2"/>
    </row>
    <row r="198" spans="6:16" ht="12.75">
      <c r="F198" s="29"/>
      <c r="G198" s="29"/>
      <c r="H198" s="29"/>
      <c r="I198" s="29"/>
      <c r="J198" s="39"/>
      <c r="K198" s="2"/>
      <c r="L198" s="2"/>
      <c r="M198" s="2"/>
      <c r="N198" s="2"/>
      <c r="O198" s="2"/>
      <c r="P198" s="2"/>
    </row>
    <row r="199" spans="6:16" ht="12.75">
      <c r="F199" s="29"/>
      <c r="G199" s="29"/>
      <c r="H199" s="29"/>
      <c r="I199" s="29"/>
      <c r="J199" s="39"/>
      <c r="K199" s="2"/>
      <c r="L199" s="2"/>
      <c r="M199" s="2"/>
      <c r="N199" s="2"/>
      <c r="O199" s="2"/>
      <c r="P199" s="2"/>
    </row>
    <row r="200" spans="6:16" ht="12.75">
      <c r="F200" s="29"/>
      <c r="G200" s="29"/>
      <c r="H200" s="29"/>
      <c r="I200" s="29"/>
      <c r="J200" s="39"/>
      <c r="K200" s="2"/>
      <c r="L200" s="2"/>
      <c r="M200" s="2"/>
      <c r="N200" s="2"/>
      <c r="O200" s="2"/>
      <c r="P200" s="2"/>
    </row>
    <row r="201" spans="6:16" ht="12.75">
      <c r="F201" s="29"/>
      <c r="G201" s="29"/>
      <c r="H201" s="29"/>
      <c r="I201" s="29"/>
      <c r="J201" s="39"/>
      <c r="K201" s="2"/>
      <c r="L201" s="2"/>
      <c r="M201" s="2"/>
      <c r="N201" s="2"/>
      <c r="O201" s="2"/>
      <c r="P201" s="2"/>
    </row>
    <row r="202" spans="6:16" ht="12.75">
      <c r="F202" s="29"/>
      <c r="G202" s="29"/>
      <c r="H202" s="29"/>
      <c r="I202" s="29"/>
      <c r="J202" s="39"/>
      <c r="K202" s="2"/>
      <c r="L202" s="2"/>
      <c r="M202" s="2"/>
      <c r="N202" s="2"/>
      <c r="O202" s="2"/>
      <c r="P202" s="2"/>
    </row>
    <row r="203" spans="6:16" ht="12.75">
      <c r="F203" s="29"/>
      <c r="G203" s="29"/>
      <c r="H203" s="29"/>
      <c r="I203" s="29"/>
      <c r="J203" s="39"/>
      <c r="K203" s="2"/>
      <c r="L203" s="2"/>
      <c r="M203" s="2"/>
      <c r="N203" s="2"/>
      <c r="O203" s="2"/>
      <c r="P203" s="2"/>
    </row>
    <row r="204" spans="6:16" ht="12.75">
      <c r="F204" s="29"/>
      <c r="G204" s="29"/>
      <c r="H204" s="29"/>
      <c r="I204" s="29"/>
      <c r="J204" s="39"/>
      <c r="K204" s="2"/>
      <c r="L204" s="2"/>
      <c r="M204" s="2"/>
      <c r="N204" s="2"/>
      <c r="O204" s="2"/>
      <c r="P204" s="2"/>
    </row>
    <row r="205" spans="6:16" ht="12.75">
      <c r="F205" s="29"/>
      <c r="G205" s="29"/>
      <c r="H205" s="29"/>
      <c r="I205" s="29"/>
      <c r="J205" s="39"/>
      <c r="K205" s="2"/>
      <c r="L205" s="2"/>
      <c r="M205" s="2"/>
      <c r="N205" s="2"/>
      <c r="O205" s="2"/>
      <c r="P205" s="2"/>
    </row>
    <row r="206" spans="6:16" ht="12.75">
      <c r="F206" s="29"/>
      <c r="G206" s="29"/>
      <c r="H206" s="29"/>
      <c r="I206" s="29"/>
      <c r="J206" s="39"/>
      <c r="K206" s="2"/>
      <c r="L206" s="2"/>
      <c r="M206" s="2"/>
      <c r="N206" s="2"/>
      <c r="O206" s="2"/>
      <c r="P206" s="2"/>
    </row>
    <row r="207" spans="6:16" ht="12.75">
      <c r="F207" s="29"/>
      <c r="G207" s="29"/>
      <c r="H207" s="29"/>
      <c r="I207" s="29"/>
      <c r="J207" s="39"/>
      <c r="K207" s="2"/>
      <c r="L207" s="2"/>
      <c r="M207" s="2"/>
      <c r="N207" s="2"/>
      <c r="O207" s="2"/>
      <c r="P207" s="2"/>
    </row>
    <row r="208" spans="6:16" ht="12.75">
      <c r="F208" s="29"/>
      <c r="G208" s="29"/>
      <c r="H208" s="29"/>
      <c r="I208" s="29"/>
      <c r="J208" s="39"/>
      <c r="K208" s="2"/>
      <c r="L208" s="2"/>
      <c r="M208" s="2"/>
      <c r="N208" s="2"/>
      <c r="O208" s="2"/>
      <c r="P208" s="2"/>
    </row>
    <row r="209" spans="6:16" ht="12.75">
      <c r="F209" s="29"/>
      <c r="G209" s="29"/>
      <c r="H209" s="29"/>
      <c r="I209" s="29"/>
      <c r="J209" s="39"/>
      <c r="K209" s="2"/>
      <c r="L209" s="2"/>
      <c r="M209" s="2"/>
      <c r="N209" s="2"/>
      <c r="O209" s="2"/>
      <c r="P209" s="2"/>
    </row>
    <row r="210" spans="6:16" ht="12.75">
      <c r="F210" s="29"/>
      <c r="G210" s="29"/>
      <c r="H210" s="29"/>
      <c r="I210" s="29"/>
      <c r="J210" s="39"/>
      <c r="K210" s="2"/>
      <c r="L210" s="2"/>
      <c r="M210" s="2"/>
      <c r="N210" s="2"/>
      <c r="O210" s="2"/>
      <c r="P210" s="2"/>
    </row>
    <row r="211" spans="6:16" ht="12.75">
      <c r="F211" s="29"/>
      <c r="G211" s="29"/>
      <c r="H211" s="29"/>
      <c r="I211" s="29"/>
      <c r="J211" s="39"/>
      <c r="K211" s="2"/>
      <c r="L211" s="2"/>
      <c r="M211" s="2"/>
      <c r="N211" s="2"/>
      <c r="O211" s="2"/>
      <c r="P211" s="2"/>
    </row>
    <row r="212" spans="6:16" ht="12.75">
      <c r="F212" s="29"/>
      <c r="G212" s="29"/>
      <c r="H212" s="29"/>
      <c r="I212" s="29"/>
      <c r="J212" s="39"/>
      <c r="K212" s="2"/>
      <c r="L212" s="2"/>
      <c r="M212" s="2"/>
      <c r="N212" s="2"/>
      <c r="O212" s="2"/>
      <c r="P212" s="2"/>
    </row>
    <row r="213" spans="6:16" ht="12.75">
      <c r="F213" s="29"/>
      <c r="G213" s="29"/>
      <c r="H213" s="29"/>
      <c r="I213" s="29"/>
      <c r="J213" s="39"/>
      <c r="K213" s="2"/>
      <c r="L213" s="2"/>
      <c r="M213" s="2"/>
      <c r="N213" s="2"/>
      <c r="O213" s="2"/>
      <c r="P213" s="2"/>
    </row>
    <row r="214" spans="6:16" ht="12.75">
      <c r="F214" s="29"/>
      <c r="G214" s="29"/>
      <c r="H214" s="29"/>
      <c r="I214" s="29"/>
      <c r="J214" s="39"/>
      <c r="K214" s="2"/>
      <c r="L214" s="2"/>
      <c r="M214" s="2"/>
      <c r="N214" s="2"/>
      <c r="O214" s="2"/>
      <c r="P214" s="2"/>
    </row>
    <row r="215" spans="6:16" ht="12.75">
      <c r="F215" s="29"/>
      <c r="G215" s="29"/>
      <c r="H215" s="29"/>
      <c r="I215" s="29"/>
      <c r="J215" s="39"/>
      <c r="K215" s="2"/>
      <c r="L215" s="2"/>
      <c r="M215" s="2"/>
      <c r="N215" s="2"/>
      <c r="O215" s="2"/>
      <c r="P215" s="2"/>
    </row>
    <row r="216" spans="6:16" ht="12.75">
      <c r="F216" s="29"/>
      <c r="G216" s="29"/>
      <c r="H216" s="29"/>
      <c r="I216" s="29"/>
      <c r="J216" s="39"/>
      <c r="K216" s="2"/>
      <c r="L216" s="2"/>
      <c r="M216" s="2"/>
      <c r="N216" s="2"/>
      <c r="O216" s="2"/>
      <c r="P216" s="2"/>
    </row>
    <row r="217" spans="6:16" ht="12.75">
      <c r="F217" s="29"/>
      <c r="G217" s="29"/>
      <c r="H217" s="29"/>
      <c r="I217" s="29"/>
      <c r="J217" s="39"/>
      <c r="K217" s="2"/>
      <c r="L217" s="2"/>
      <c r="M217" s="2"/>
      <c r="N217" s="2"/>
      <c r="O217" s="2"/>
      <c r="P217" s="2"/>
    </row>
    <row r="218" spans="6:16" ht="12.75">
      <c r="F218" s="29"/>
      <c r="G218" s="29"/>
      <c r="H218" s="29"/>
      <c r="I218" s="29"/>
      <c r="J218" s="39"/>
      <c r="K218" s="2"/>
      <c r="L218" s="2"/>
      <c r="M218" s="2"/>
      <c r="N218" s="2"/>
      <c r="O218" s="2"/>
      <c r="P218" s="2"/>
    </row>
    <row r="219" spans="6:16" ht="12.75">
      <c r="F219" s="29"/>
      <c r="G219" s="29"/>
      <c r="H219" s="29"/>
      <c r="I219" s="29"/>
      <c r="J219" s="39"/>
      <c r="K219" s="2"/>
      <c r="L219" s="2"/>
      <c r="M219" s="2"/>
      <c r="N219" s="2"/>
      <c r="O219" s="2"/>
      <c r="P219" s="2"/>
    </row>
    <row r="220" spans="6:16" ht="12.75">
      <c r="F220" s="29"/>
      <c r="G220" s="29"/>
      <c r="H220" s="29"/>
      <c r="I220" s="29"/>
      <c r="J220" s="39"/>
      <c r="K220" s="2"/>
      <c r="L220" s="2"/>
      <c r="M220" s="2"/>
      <c r="N220" s="2"/>
      <c r="O220" s="2"/>
      <c r="P220" s="2"/>
    </row>
    <row r="221" spans="6:16" ht="12.75">
      <c r="F221" s="29"/>
      <c r="G221" s="29"/>
      <c r="H221" s="29"/>
      <c r="I221" s="29"/>
      <c r="J221" s="39"/>
      <c r="K221" s="2"/>
      <c r="L221" s="2"/>
      <c r="M221" s="2"/>
      <c r="N221" s="2"/>
      <c r="O221" s="2"/>
      <c r="P221" s="2"/>
    </row>
    <row r="222" spans="6:16" ht="12.75">
      <c r="F222" s="29"/>
      <c r="G222" s="29"/>
      <c r="H222" s="29"/>
      <c r="I222" s="29"/>
      <c r="J222" s="39"/>
      <c r="K222" s="2"/>
      <c r="L222" s="2"/>
      <c r="M222" s="2"/>
      <c r="N222" s="2"/>
      <c r="O222" s="2"/>
      <c r="P222" s="2"/>
    </row>
    <row r="223" spans="6:16" ht="12.75">
      <c r="F223" s="29"/>
      <c r="G223" s="29"/>
      <c r="H223" s="29"/>
      <c r="I223" s="29"/>
      <c r="J223" s="39"/>
      <c r="K223" s="2"/>
      <c r="L223" s="2"/>
      <c r="M223" s="2"/>
      <c r="N223" s="2"/>
      <c r="O223" s="2"/>
      <c r="P223" s="2"/>
    </row>
    <row r="224" spans="6:16" ht="12.75">
      <c r="F224" s="29"/>
      <c r="G224" s="29"/>
      <c r="H224" s="29"/>
      <c r="I224" s="29"/>
      <c r="J224" s="39"/>
      <c r="K224" s="2"/>
      <c r="L224" s="2"/>
      <c r="M224" s="2"/>
      <c r="N224" s="2"/>
      <c r="O224" s="2"/>
      <c r="P224" s="2"/>
    </row>
    <row r="225" spans="6:16" ht="12.75">
      <c r="F225" s="29"/>
      <c r="G225" s="29"/>
      <c r="H225" s="29"/>
      <c r="I225" s="29"/>
      <c r="J225" s="39"/>
      <c r="K225" s="2"/>
      <c r="L225" s="2"/>
      <c r="M225" s="2"/>
      <c r="N225" s="2"/>
      <c r="O225" s="2"/>
      <c r="P225" s="2"/>
    </row>
    <row r="226" spans="6:16" ht="12.75">
      <c r="F226" s="29"/>
      <c r="G226" s="29"/>
      <c r="H226" s="29"/>
      <c r="I226" s="29"/>
      <c r="J226" s="39"/>
      <c r="K226" s="2"/>
      <c r="L226" s="2"/>
      <c r="M226" s="2"/>
      <c r="N226" s="2"/>
      <c r="O226" s="2"/>
      <c r="P226" s="2"/>
    </row>
    <row r="227" spans="6:16" ht="12.75">
      <c r="F227" s="29"/>
      <c r="G227" s="29"/>
      <c r="H227" s="29"/>
      <c r="I227" s="29"/>
      <c r="J227" s="39"/>
      <c r="K227" s="2"/>
      <c r="L227" s="2"/>
      <c r="M227" s="2"/>
      <c r="N227" s="2"/>
      <c r="O227" s="2"/>
      <c r="P227" s="2"/>
    </row>
    <row r="228" spans="6:16" ht="12.75">
      <c r="F228" s="29"/>
      <c r="G228" s="29"/>
      <c r="H228" s="29"/>
      <c r="I228" s="29"/>
      <c r="J228" s="39"/>
      <c r="K228" s="2"/>
      <c r="L228" s="2"/>
      <c r="M228" s="2"/>
      <c r="N228" s="2"/>
      <c r="O228" s="2"/>
      <c r="P228" s="2"/>
    </row>
    <row r="229" spans="6:16" ht="12.75">
      <c r="F229" s="29"/>
      <c r="G229" s="29"/>
      <c r="H229" s="29"/>
      <c r="I229" s="29"/>
      <c r="J229" s="39"/>
      <c r="K229" s="2"/>
      <c r="L229" s="2"/>
      <c r="M229" s="2"/>
      <c r="N229" s="2"/>
      <c r="O229" s="2"/>
      <c r="P229" s="2"/>
    </row>
    <row r="230" spans="6:16" ht="12.75">
      <c r="F230" s="29"/>
      <c r="G230" s="29"/>
      <c r="H230" s="29"/>
      <c r="I230" s="29"/>
      <c r="J230" s="39"/>
      <c r="K230" s="2"/>
      <c r="L230" s="2"/>
      <c r="M230" s="2"/>
      <c r="N230" s="2"/>
      <c r="O230" s="2"/>
      <c r="P230" s="2"/>
    </row>
    <row r="231" spans="6:16" ht="12.75">
      <c r="F231" s="29"/>
      <c r="G231" s="29"/>
      <c r="H231" s="29"/>
      <c r="I231" s="29"/>
      <c r="J231" s="39"/>
      <c r="K231" s="2"/>
      <c r="L231" s="2"/>
      <c r="M231" s="2"/>
      <c r="N231" s="2"/>
      <c r="O231" s="2"/>
      <c r="P231" s="2"/>
    </row>
    <row r="232" spans="6:16" ht="12.75">
      <c r="F232" s="29"/>
      <c r="G232" s="29"/>
      <c r="H232" s="29"/>
      <c r="I232" s="29"/>
      <c r="J232" s="39"/>
      <c r="K232" s="2"/>
      <c r="L232" s="2"/>
      <c r="M232" s="2"/>
      <c r="N232" s="2"/>
      <c r="O232" s="2"/>
      <c r="P232" s="2"/>
    </row>
    <row r="233" spans="6:16" ht="12.75">
      <c r="F233" s="29"/>
      <c r="G233" s="29"/>
      <c r="H233" s="29"/>
      <c r="I233" s="29"/>
      <c r="J233" s="39"/>
      <c r="K233" s="2"/>
      <c r="L233" s="2"/>
      <c r="M233" s="2"/>
      <c r="N233" s="2"/>
      <c r="O233" s="2"/>
      <c r="P233" s="2"/>
    </row>
    <row r="234" spans="6:16" ht="12.75">
      <c r="F234" s="29"/>
      <c r="G234" s="29"/>
      <c r="H234" s="29"/>
      <c r="I234" s="29"/>
      <c r="J234" s="39"/>
      <c r="K234" s="2"/>
      <c r="L234" s="2"/>
      <c r="M234" s="2"/>
      <c r="N234" s="2"/>
      <c r="O234" s="2"/>
      <c r="P234" s="2"/>
    </row>
    <row r="235" spans="6:16" ht="12.75">
      <c r="F235" s="29"/>
      <c r="G235" s="29"/>
      <c r="H235" s="29"/>
      <c r="I235" s="29"/>
      <c r="J235" s="39"/>
      <c r="K235" s="2"/>
      <c r="L235" s="2"/>
      <c r="M235" s="2"/>
      <c r="N235" s="2"/>
      <c r="O235" s="2"/>
      <c r="P235" s="2"/>
    </row>
    <row r="236" spans="6:16" ht="12.75">
      <c r="F236" s="29"/>
      <c r="G236" s="29"/>
      <c r="H236" s="29"/>
      <c r="I236" s="29"/>
      <c r="J236" s="39"/>
      <c r="K236" s="2"/>
      <c r="L236" s="2"/>
      <c r="M236" s="2"/>
      <c r="N236" s="2"/>
      <c r="O236" s="2"/>
      <c r="P236" s="2"/>
    </row>
    <row r="237" spans="6:16" ht="12.75">
      <c r="F237" s="29"/>
      <c r="G237" s="29"/>
      <c r="H237" s="29"/>
      <c r="I237" s="29"/>
      <c r="J237" s="39"/>
      <c r="K237" s="2"/>
      <c r="L237" s="2"/>
      <c r="M237" s="2"/>
      <c r="N237" s="2"/>
      <c r="O237" s="2"/>
      <c r="P237" s="2"/>
    </row>
    <row r="238" spans="6:16" ht="12.75">
      <c r="F238" s="29"/>
      <c r="G238" s="29"/>
      <c r="H238" s="29"/>
      <c r="I238" s="29"/>
      <c r="J238" s="39"/>
      <c r="K238" s="2"/>
      <c r="L238" s="2"/>
      <c r="M238" s="2"/>
      <c r="N238" s="2"/>
      <c r="O238" s="2"/>
      <c r="P238" s="2"/>
    </row>
    <row r="239" spans="6:16" ht="12.75">
      <c r="F239" s="29"/>
      <c r="G239" s="29"/>
      <c r="H239" s="29"/>
      <c r="I239" s="29"/>
      <c r="J239" s="39"/>
      <c r="K239" s="2"/>
      <c r="L239" s="2"/>
      <c r="M239" s="2"/>
      <c r="N239" s="2"/>
      <c r="O239" s="2"/>
      <c r="P239" s="2"/>
    </row>
    <row r="240" spans="6:16" ht="12.75">
      <c r="F240" s="29"/>
      <c r="G240" s="29"/>
      <c r="H240" s="29"/>
      <c r="I240" s="29"/>
      <c r="J240" s="39"/>
      <c r="K240" s="2"/>
      <c r="L240" s="2"/>
      <c r="M240" s="2"/>
      <c r="N240" s="2"/>
      <c r="O240" s="2"/>
      <c r="P240" s="2"/>
    </row>
    <row r="241" spans="6:16" ht="12.75">
      <c r="F241" s="29"/>
      <c r="G241" s="29"/>
      <c r="H241" s="29"/>
      <c r="I241" s="29"/>
      <c r="J241" s="39"/>
      <c r="K241" s="2"/>
      <c r="L241" s="2"/>
      <c r="M241" s="2"/>
      <c r="N241" s="2"/>
      <c r="O241" s="2"/>
      <c r="P241" s="2"/>
    </row>
    <row r="242" spans="6:16" ht="12.75">
      <c r="F242" s="29"/>
      <c r="G242" s="29"/>
      <c r="H242" s="29"/>
      <c r="I242" s="29"/>
      <c r="J242" s="39"/>
      <c r="K242" s="2"/>
      <c r="L242" s="2"/>
      <c r="M242" s="2"/>
      <c r="N242" s="2"/>
      <c r="O242" s="2"/>
      <c r="P242" s="2"/>
    </row>
  </sheetData>
  <sheetProtection/>
  <mergeCells count="13">
    <mergeCell ref="H2:H3"/>
    <mergeCell ref="I2:I3"/>
    <mergeCell ref="J2:J3"/>
    <mergeCell ref="A2:B4"/>
    <mergeCell ref="C2:C4"/>
    <mergeCell ref="D2:D3"/>
    <mergeCell ref="K2:K3"/>
    <mergeCell ref="L2:O2"/>
    <mergeCell ref="D1:P1"/>
    <mergeCell ref="P2:P3"/>
    <mergeCell ref="E2:E3"/>
    <mergeCell ref="F2:F3"/>
    <mergeCell ref="G2:G3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9" scale="1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SGEFEL</Manager>
  <Company>MINISTERIO DE HACIENDA Y FUNCIÓN PÚBLICA -SECRETARÍA DE ESTADO DE HACIENDA-SECRETARÍA GENERAL DE FINANCIACIÓN AUTONÓMICA Y LOCAL-Subdirección General de Estudios y Financiación de Entidades Locales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Financiación Entidades Locales-Entregas a cuenta 2023</dc:title>
  <dc:subject/>
  <dc:creator>Bartolomé de la Huerta, Luis</dc:creator>
  <cp:keywords/>
  <dc:description/>
  <cp:lastModifiedBy>Bartolomé  La Huerta, Luis</cp:lastModifiedBy>
  <cp:lastPrinted>2020-01-22T11:04:36Z</cp:lastPrinted>
  <dcterms:created xsi:type="dcterms:W3CDTF">2011-02-21T13:19:36Z</dcterms:created>
  <dcterms:modified xsi:type="dcterms:W3CDTF">2022-12-28T11:02:18Z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187;#;#206;#</vt:lpwstr>
  </property>
  <property fmtid="{D5CDD505-2E9C-101B-9397-08002B2CF9AE}" pid="3" name="CategoriasPorOrganigrama">
    <vt:lpwstr>117;#;#121;#;#123;#</vt:lpwstr>
  </property>
  <property fmtid="{D5CDD505-2E9C-101B-9397-08002B2CF9AE}" pid="4" name="FechaInfo">
    <vt:lpwstr>2017-05-25T00:00:00Z</vt:lpwstr>
  </property>
  <property fmtid="{D5CDD505-2E9C-101B-9397-08002B2CF9AE}" pid="5" name="Fecha Caducidad">
    <vt:lpwstr/>
  </property>
  <property fmtid="{D5CDD505-2E9C-101B-9397-08002B2CF9AE}" pid="6" name="FechaBOE">
    <vt:lpwstr/>
  </property>
  <property fmtid="{D5CDD505-2E9C-101B-9397-08002B2CF9AE}" pid="7" name="Order">
    <vt:lpwstr>11418300.0000000</vt:lpwstr>
  </property>
  <property fmtid="{D5CDD505-2E9C-101B-9397-08002B2CF9AE}" pid="8" name="ActoRecurrido">
    <vt:lpwstr/>
  </property>
  <property fmtid="{D5CDD505-2E9C-101B-9397-08002B2CF9AE}" pid="9" name="Clave">
    <vt:lpwstr/>
  </property>
  <property fmtid="{D5CDD505-2E9C-101B-9397-08002B2CF9AE}" pid="10" name="Caracter">
    <vt:lpwstr/>
  </property>
  <property fmtid="{D5CDD505-2E9C-101B-9397-08002B2CF9AE}" pid="11" name="Pais">
    <vt:lpwstr/>
  </property>
  <property fmtid="{D5CDD505-2E9C-101B-9397-08002B2CF9AE}" pid="12" name="CentroDirectivo">
    <vt:lpwstr/>
  </property>
  <property fmtid="{D5CDD505-2E9C-101B-9397-08002B2CF9AE}" pid="13" name="FechaResolucion">
    <vt:lpwstr/>
  </property>
  <property fmtid="{D5CDD505-2E9C-101B-9397-08002B2CF9AE}" pid="14" name="AmbitoTerritorial">
    <vt:lpwstr/>
  </property>
  <property fmtid="{D5CDD505-2E9C-101B-9397-08002B2CF9AE}" pid="15" name="Solicitante">
    <vt:lpwstr/>
  </property>
  <property fmtid="{D5CDD505-2E9C-101B-9397-08002B2CF9AE}" pid="16" name="xd_Signature">
    <vt:lpwstr/>
  </property>
  <property fmtid="{D5CDD505-2E9C-101B-9397-08002B2CF9AE}" pid="17" name="NumNorma">
    <vt:lpwstr/>
  </property>
  <property fmtid="{D5CDD505-2E9C-101B-9397-08002B2CF9AE}" pid="18" name="NumeroExpedienteRecurso">
    <vt:lpwstr/>
  </property>
  <property fmtid="{D5CDD505-2E9C-101B-9397-08002B2CF9AE}" pid="19" name="TipoResolucion">
    <vt:lpwstr/>
  </property>
  <property fmtid="{D5CDD505-2E9C-101B-9397-08002B2CF9AE}" pid="20" name="Unidad Responsable">
    <vt:lpwstr/>
  </property>
  <property fmtid="{D5CDD505-2E9C-101B-9397-08002B2CF9AE}" pid="21" name="Descripcion">
    <vt:lpwstr/>
  </property>
  <property fmtid="{D5CDD505-2E9C-101B-9397-08002B2CF9AE}" pid="22" name="xd_ProgID">
    <vt:lpwstr/>
  </property>
  <property fmtid="{D5CDD505-2E9C-101B-9397-08002B2CF9AE}" pid="23" name="PublishingStartDate">
    <vt:lpwstr/>
  </property>
  <property fmtid="{D5CDD505-2E9C-101B-9397-08002B2CF9AE}" pid="24" name="PublishingExpirationDate">
    <vt:lpwstr/>
  </property>
  <property fmtid="{D5CDD505-2E9C-101B-9397-08002B2CF9AE}" pid="25" name="NumeroInforme">
    <vt:lpwstr/>
  </property>
  <property fmtid="{D5CDD505-2E9C-101B-9397-08002B2CF9AE}" pid="26" name="Fecha de Publicación">
    <vt:lpwstr/>
  </property>
  <property fmtid="{D5CDD505-2E9C-101B-9397-08002B2CF9AE}" pid="27" name="display_urn:schemas-microsoft-com:office:office#Author">
    <vt:lpwstr>Cuenta del sistema</vt:lpwstr>
  </property>
  <property fmtid="{D5CDD505-2E9C-101B-9397-08002B2CF9AE}" pid="28" name="Tipo Trámite">
    <vt:lpwstr/>
  </property>
  <property fmtid="{D5CDD505-2E9C-101B-9397-08002B2CF9AE}" pid="29" name="CategoriasNormas">
    <vt:lpwstr/>
  </property>
  <property fmtid="{D5CDD505-2E9C-101B-9397-08002B2CF9AE}" pid="30" name="CategoriasPrensa">
    <vt:lpwstr/>
  </property>
  <property fmtid="{D5CDD505-2E9C-101B-9397-08002B2CF9AE}" pid="31" name="Idioma_Noticia_Prensa">
    <vt:lpwstr/>
  </property>
  <property fmtid="{D5CDD505-2E9C-101B-9397-08002B2CF9AE}" pid="32" name="PlazoPresentacionObservaciones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7" name="FechaAprobacion">
    <vt:lpwstr/>
  </property>
  <property fmtid="{D5CDD505-2E9C-101B-9397-08002B2CF9AE}" pid="38" name="TipoContratoTACRC">
    <vt:lpwstr/>
  </property>
  <property fmtid="{D5CDD505-2E9C-101B-9397-08002B2CF9AE}" pid="39" name="TipoProcedimiento">
    <vt:lpwstr/>
  </property>
  <property fmtid="{D5CDD505-2E9C-101B-9397-08002B2CF9AE}" pid="40" name="DescripcionNormasTramitacion">
    <vt:lpwstr/>
  </property>
  <property fmtid="{D5CDD505-2E9C-101B-9397-08002B2CF9AE}" pid="41" name="FechaAprobacionJCCA">
    <vt:lpwstr/>
  </property>
  <property fmtid="{D5CDD505-2E9C-101B-9397-08002B2CF9AE}" pid="42" name="Materias">
    <vt:lpwstr/>
  </property>
  <property fmtid="{D5CDD505-2E9C-101B-9397-08002B2CF9AE}" pid="43" name="Fecha_NotaPrensa">
    <vt:lpwstr/>
  </property>
  <property fmtid="{D5CDD505-2E9C-101B-9397-08002B2CF9AE}" pid="44" name="Organismo">
    <vt:lpwstr/>
  </property>
  <property fmtid="{D5CDD505-2E9C-101B-9397-08002B2CF9AE}" pid="45" name="display_urn:schemas-microsoft-com:office:office#Editor">
    <vt:lpwstr>Cuenta del sistema</vt:lpwstr>
  </property>
  <property fmtid="{D5CDD505-2E9C-101B-9397-08002B2CF9AE}" pid="46" name="TemplateUrl">
    <vt:lpwstr/>
  </property>
  <property fmtid="{D5CDD505-2E9C-101B-9397-08002B2CF9AE}" pid="47" name="Descripción">
    <vt:lpwstr/>
  </property>
  <property fmtid="{D5CDD505-2E9C-101B-9397-08002B2CF9AE}" pid="48" name="Prioridad">
    <vt:lpwstr/>
  </property>
  <property fmtid="{D5CDD505-2E9C-101B-9397-08002B2CF9AE}" pid="49" name="NumeroResolucion">
    <vt:lpwstr/>
  </property>
  <property fmtid="{D5CDD505-2E9C-101B-9397-08002B2CF9AE}" pid="50" name="CorreoElectronico">
    <vt:lpwstr/>
  </property>
  <property fmtid="{D5CDD505-2E9C-101B-9397-08002B2CF9AE}" pid="51" name="MinhacAutor">
    <vt:lpwstr>SGFAL</vt:lpwstr>
  </property>
  <property fmtid="{D5CDD505-2E9C-101B-9397-08002B2CF9AE}" pid="52" name="MinhacDescripción">
    <vt:lpwstr/>
  </property>
  <property fmtid="{D5CDD505-2E9C-101B-9397-08002B2CF9AE}" pid="53" name="MinhacCargo del Responsable">
    <vt:lpwstr/>
  </property>
  <property fmtid="{D5CDD505-2E9C-101B-9397-08002B2CF9AE}" pid="54" name="MinhacUnidad Responsable">
    <vt:lpwstr/>
  </property>
  <property fmtid="{D5CDD505-2E9C-101B-9397-08002B2CF9AE}" pid="55" name="MinhacCentroDirectivo">
    <vt:lpwstr/>
  </property>
  <property fmtid="{D5CDD505-2E9C-101B-9397-08002B2CF9AE}" pid="56" name="MinhacCategoriasPorOrganigrama">
    <vt:lpwstr>117;#;#121;#;#123;#</vt:lpwstr>
  </property>
  <property fmtid="{D5CDD505-2E9C-101B-9397-08002B2CF9AE}" pid="57" name="MinhacFechaInfo">
    <vt:lpwstr>2022-12-28T00:00:00Z</vt:lpwstr>
  </property>
  <property fmtid="{D5CDD505-2E9C-101B-9397-08002B2CF9AE}" pid="58" name="MinhacPalabras clave">
    <vt:lpwstr/>
  </property>
  <property fmtid="{D5CDD505-2E9C-101B-9397-08002B2CF9AE}" pid="59" name="MinhacCategoriasGeneral">
    <vt:lpwstr>187;#;#206;#</vt:lpwstr>
  </property>
  <property fmtid="{D5CDD505-2E9C-101B-9397-08002B2CF9AE}" pid="60" name="MinhacPrioridad">
    <vt:lpwstr/>
  </property>
  <property fmtid="{D5CDD505-2E9C-101B-9397-08002B2CF9AE}" pid="61" name="MinhacFecha_NotaPrensa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MinhacIdioma_Noticia_Prensa">
    <vt:lpwstr/>
  </property>
  <property fmtid="{D5CDD505-2E9C-101B-9397-08002B2CF9AE}" pid="65" name="MinhacFechaBOE">
    <vt:lpwstr/>
  </property>
  <property fmtid="{D5CDD505-2E9C-101B-9397-08002B2CF9AE}" pid="66" name="MinhacNumNorma">
    <vt:lpwstr/>
  </property>
  <property fmtid="{D5CDD505-2E9C-101B-9397-08002B2CF9AE}" pid="67" name="DocumentoAdjunto">
    <vt:lpwstr/>
  </property>
  <property fmtid="{D5CDD505-2E9C-101B-9397-08002B2CF9AE}" pid="68" name="MinhacCategoriasPrensa">
    <vt:lpwstr/>
  </property>
  <property fmtid="{D5CDD505-2E9C-101B-9397-08002B2CF9AE}" pid="69" name="DescripcionDocumentoAdjunto">
    <vt:lpwstr/>
  </property>
  <property fmtid="{D5CDD505-2E9C-101B-9397-08002B2CF9AE}" pid="70" name="MinhacCaracter">
    <vt:lpwstr/>
  </property>
  <property fmtid="{D5CDD505-2E9C-101B-9397-08002B2CF9AE}" pid="71" name="MinhacFechaAprobacion">
    <vt:lpwstr/>
  </property>
  <property fmtid="{D5CDD505-2E9C-101B-9397-08002B2CF9AE}" pid="72" name="MinhacClave">
    <vt:lpwstr/>
  </property>
  <property fmtid="{D5CDD505-2E9C-101B-9397-08002B2CF9AE}" pid="73" name="MinhacCategoriasNormas">
    <vt:lpwstr/>
  </property>
  <property fmtid="{D5CDD505-2E9C-101B-9397-08002B2CF9AE}" pid="74" name="MinhacPais">
    <vt:lpwstr/>
  </property>
  <property fmtid="{D5CDD505-2E9C-101B-9397-08002B2CF9AE}" pid="75" name="ContentTypeId">
    <vt:lpwstr>0x0101003CD58CDD608044B4830326AB27386A3A002601B120FC241F43BCFA0041FC12CCBA</vt:lpwstr>
  </property>
  <property fmtid="{D5CDD505-2E9C-101B-9397-08002B2CF9AE}" pid="76" name="MinPortalIdiomaDocumentos">
    <vt:lpwstr>Español</vt:lpwstr>
  </property>
  <property fmtid="{D5CDD505-2E9C-101B-9397-08002B2CF9AE}" pid="77" name="MinhacFecha Caducidad">
    <vt:lpwstr/>
  </property>
</Properties>
</file>